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75" yWindow="315" windowWidth="18090" windowHeight="7155" activeTab="1"/>
  </bookViews>
  <sheets>
    <sheet name="Enero - Enero 2014" sheetId="1" r:id="rId1"/>
    <sheet name="2000 - 2014" sheetId="2" r:id="rId2"/>
  </sheets>
  <definedNames>
    <definedName name="_xlnm._FilterDatabase" localSheetId="0" hidden="1">'Enero - Enero 2014'!$B$26:$G$51</definedName>
  </definedNames>
  <calcPr calcId="145621"/>
</workbook>
</file>

<file path=xl/calcChain.xml><?xml version="1.0" encoding="utf-8"?>
<calcChain xmlns="http://schemas.openxmlformats.org/spreadsheetml/2006/main">
  <c r="J12" i="1" l="1"/>
  <c r="J13" i="1"/>
  <c r="J14" i="1"/>
  <c r="J15" i="1"/>
  <c r="J16" i="1"/>
  <c r="J17" i="1"/>
  <c r="J18" i="1"/>
  <c r="H12" i="1"/>
  <c r="H13" i="1"/>
  <c r="H14" i="1"/>
  <c r="H15" i="1"/>
  <c r="H16" i="1"/>
  <c r="H17" i="1"/>
  <c r="H18" i="1"/>
  <c r="F12" i="1"/>
  <c r="F13" i="1"/>
  <c r="F14" i="1"/>
  <c r="F15" i="1"/>
  <c r="F16" i="1"/>
  <c r="F17" i="1"/>
  <c r="F18" i="1"/>
  <c r="D12" i="1"/>
  <c r="D13" i="1"/>
  <c r="D14" i="1"/>
  <c r="D15" i="1"/>
  <c r="D16" i="1"/>
  <c r="D17" i="1"/>
  <c r="D18" i="1"/>
  <c r="J11" i="1"/>
  <c r="J19" i="1" s="1"/>
  <c r="H11" i="1"/>
  <c r="H19" i="1" s="1"/>
  <c r="F11" i="1"/>
  <c r="F19" i="1" s="1"/>
  <c r="D11" i="1"/>
  <c r="D19" i="1" s="1"/>
  <c r="E19" i="1"/>
  <c r="G19" i="1"/>
  <c r="I19" i="1"/>
  <c r="C19" i="1"/>
  <c r="C23" i="2" l="1"/>
  <c r="D23" i="2"/>
  <c r="D24" i="2" l="1"/>
  <c r="C24" i="2"/>
  <c r="C25" i="2" l="1"/>
  <c r="D25" i="2"/>
</calcChain>
</file>

<file path=xl/sharedStrings.xml><?xml version="1.0" encoding="utf-8"?>
<sst xmlns="http://schemas.openxmlformats.org/spreadsheetml/2006/main" count="34" uniqueCount="25">
  <si>
    <t>País</t>
  </si>
  <si>
    <t>% Total</t>
  </si>
  <si>
    <t>Miles US$</t>
  </si>
  <si>
    <t>Otros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</si>
  <si>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</si>
  <si>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</si>
  <si>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</si>
  <si>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</si>
  <si>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</si>
  <si>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</si>
  <si>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</si>
  <si>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</si>
  <si>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Arroz</t>
  </si>
  <si>
    <t>Totales</t>
  </si>
  <si>
    <t>Paraguay</t>
  </si>
  <si>
    <t>Vietnam</t>
  </si>
  <si>
    <t>Argentina</t>
  </si>
  <si>
    <t>Uruguay</t>
  </si>
  <si>
    <t>Pakistán</t>
  </si>
  <si>
    <t>India</t>
  </si>
  <si>
    <t>Estados Unidos</t>
  </si>
  <si>
    <t>Enero a Enero 2013</t>
  </si>
  <si>
    <t>Enero a Enero 2014</t>
  </si>
  <si>
    <t>Ene - Ene 2014</t>
  </si>
  <si>
    <t>Ene - Ene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</si>
</sst>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 applyAlignment="1">
      <alignment horizontal="center"/>
    </xf>
    <xf numFmtId="164" fontId="1" fillId="0" borderId="1" xfId="1" applyNumberFormat="1" applyFont="1" applyBorder="1"/>
    <xf numFmtId="165" fontId="1" fillId="0" borderId="1" xfId="2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164" fontId="1" fillId="0" borderId="0" xfId="1" applyNumberFormat="1" applyFont="1" applyBorder="1"/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164" fontId="1" fillId="0" borderId="1" xfId="1" applyNumberFormat="1" applyFont="1" applyBorder="1"/>
    <xf numFmtId="165" fontId="1" fillId="0" borderId="1" xfId="2" applyNumberFormat="1" applyFont="1" applyBorder="1"/>
    <xf numFmtId="0" fontId="2" fillId="2" borderId="1" xfId="0" applyFont="1" applyFill="1" applyBorder="1" applyAlignment="1"/>
    <xf numFmtId="9" fontId="1" fillId="0" borderId="1" xfId="2" applyFont="1" applyBorder="1"/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3</xdr:col>
      <xdr:colOff>248073</xdr:colOff>
      <xdr:row>3</xdr:row>
      <xdr:rowOff>182880</xdr:rowOff>
    </xdr:to>
    <xdr:pic>
      <xdr:nvPicPr>
        <xdr:cNvPr id="1027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3</xdr:col>
      <xdr:colOff>426720</xdr:colOff>
      <xdr:row>3</xdr:row>
      <xdr:rowOff>175260</xdr:rowOff>
    </xdr:to>
    <xdr:pic>
      <xdr:nvPicPr>
        <xdr:cNvPr id="2051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J21"/>
  <sheetViews>
    <sheetView showGridLines="0" zoomScale="90" zoomScaleNormal="90" workbookViewId="0">
      <selection activeCell="E27" sqref="E27"/>
    </sheetView>
  </sheetViews>
  <sheetFormatPr baseColWidth="10" defaultRowHeight="15" x14ac:dyDescent="0.25"/>
  <cols>
    <col min="2" max="2" width="16.5703125" customWidth="1"/>
  </cols>
  <sheetData>
    <row r="7" spans="2:10" ht="14.45" customHeight="1" x14ac:dyDescent="0.25">
      <c r="B7" s="13" t="s">
        <v>12</v>
      </c>
      <c r="C7" s="13"/>
      <c r="D7" s="13"/>
      <c r="E7" s="13"/>
      <c r="F7" s="13"/>
      <c r="G7" s="13"/>
      <c r="H7" s="13"/>
      <c r="I7" s="13"/>
      <c r="J7" s="13"/>
    </row>
    <row r="8" spans="2:10" ht="14.45" customHeight="1" x14ac:dyDescent="0.25">
      <c r="B8" s="11"/>
      <c r="C8" s="13" t="s">
        <v>21</v>
      </c>
      <c r="D8" s="13"/>
      <c r="E8" s="13"/>
      <c r="F8" s="13"/>
      <c r="G8" s="13" t="s">
        <v>22</v>
      </c>
      <c r="H8" s="13"/>
      <c r="I8" s="13"/>
      <c r="J8" s="13"/>
    </row>
    <row r="9" spans="2:10" x14ac:dyDescent="0.25">
      <c r="B9" s="15" t="s">
        <v>0</v>
      </c>
      <c r="C9" s="16" t="s">
        <v>4</v>
      </c>
      <c r="D9" s="16"/>
      <c r="E9" s="13" t="s">
        <v>5</v>
      </c>
      <c r="F9" s="13"/>
      <c r="G9" s="16" t="s">
        <v>4</v>
      </c>
      <c r="H9" s="16"/>
      <c r="I9" s="13" t="s">
        <v>5</v>
      </c>
      <c r="J9" s="13"/>
    </row>
    <row r="10" spans="2:10" x14ac:dyDescent="0.25">
      <c r="B10" s="15"/>
      <c r="C10" s="7" t="s">
        <v>6</v>
      </c>
      <c r="D10" s="7" t="s">
        <v>1</v>
      </c>
      <c r="E10" s="7" t="s">
        <v>2</v>
      </c>
      <c r="F10" s="7" t="s">
        <v>1</v>
      </c>
      <c r="G10" s="7" t="s">
        <v>6</v>
      </c>
      <c r="H10" s="7" t="s">
        <v>1</v>
      </c>
      <c r="I10" s="7" t="s">
        <v>2</v>
      </c>
      <c r="J10" s="7" t="s">
        <v>1</v>
      </c>
    </row>
    <row r="11" spans="2:10" x14ac:dyDescent="0.25">
      <c r="B11" s="8" t="s">
        <v>15</v>
      </c>
      <c r="C11" s="9">
        <v>3990</v>
      </c>
      <c r="D11" s="10">
        <f>C11/$C$19</f>
        <v>0.43323416360833028</v>
      </c>
      <c r="E11" s="9">
        <v>2291.3000000000002</v>
      </c>
      <c r="F11" s="10">
        <f>E11/$E$19</f>
        <v>0.40542501238587303</v>
      </c>
      <c r="G11" s="9">
        <v>2296.6999999999998</v>
      </c>
      <c r="H11" s="10">
        <f>G11/$G$19</f>
        <v>0.33686325701462322</v>
      </c>
      <c r="I11" s="9">
        <v>1091.2</v>
      </c>
      <c r="J11" s="10">
        <f>I11/$I$19</f>
        <v>0.29022048458735605</v>
      </c>
    </row>
    <row r="12" spans="2:10" x14ac:dyDescent="0.25">
      <c r="B12" s="8" t="s">
        <v>16</v>
      </c>
      <c r="C12" s="9">
        <v>3032</v>
      </c>
      <c r="D12" s="10">
        <f t="shared" ref="D12:D18" si="0">C12/$C$19</f>
        <v>0.3292145323459793</v>
      </c>
      <c r="E12" s="9">
        <v>1828.3</v>
      </c>
      <c r="F12" s="10">
        <f t="shared" ref="F12:F18" si="1">E12/$E$19</f>
        <v>0.32350130936371996</v>
      </c>
      <c r="G12" s="9">
        <v>1490.7</v>
      </c>
      <c r="H12" s="10">
        <f t="shared" ref="H12:H18" si="2">G12/$G$19</f>
        <v>0.21864503732820956</v>
      </c>
      <c r="I12" s="9">
        <v>867</v>
      </c>
      <c r="J12" s="10">
        <f t="shared" ref="J12:J18" si="3">I12/$I$19</f>
        <v>0.23059123912870022</v>
      </c>
    </row>
    <row r="13" spans="2:10" x14ac:dyDescent="0.25">
      <c r="B13" s="8" t="s">
        <v>19</v>
      </c>
      <c r="C13" s="9">
        <v>12</v>
      </c>
      <c r="D13" s="10">
        <f t="shared" si="0"/>
        <v>1.3029598905513692E-3</v>
      </c>
      <c r="E13" s="9">
        <v>24.3</v>
      </c>
      <c r="F13" s="10">
        <f t="shared" si="1"/>
        <v>4.2996673508387002E-3</v>
      </c>
      <c r="G13" s="9">
        <v>1212.5</v>
      </c>
      <c r="H13" s="10">
        <f t="shared" si="2"/>
        <v>0.17784068408160869</v>
      </c>
      <c r="I13" s="9">
        <v>580.79999999999995</v>
      </c>
      <c r="J13" s="10">
        <f t="shared" si="3"/>
        <v>0.15447219340939916</v>
      </c>
    </row>
    <row r="14" spans="2:10" x14ac:dyDescent="0.25">
      <c r="B14" s="8" t="s">
        <v>14</v>
      </c>
      <c r="C14" s="9">
        <v>826</v>
      </c>
      <c r="D14" s="10">
        <f t="shared" si="0"/>
        <v>8.9687072466285919E-2</v>
      </c>
      <c r="E14" s="9">
        <v>563.20000000000005</v>
      </c>
      <c r="F14" s="10">
        <f t="shared" si="1"/>
        <v>9.9653195555240992E-2</v>
      </c>
      <c r="G14" s="9">
        <v>938.1</v>
      </c>
      <c r="H14" s="10">
        <f t="shared" si="2"/>
        <v>0.13759368720573784</v>
      </c>
      <c r="I14" s="9">
        <v>670.6</v>
      </c>
      <c r="J14" s="10">
        <f t="shared" si="3"/>
        <v>0.17835580733530149</v>
      </c>
    </row>
    <row r="15" spans="2:10" x14ac:dyDescent="0.25">
      <c r="B15" s="8" t="s">
        <v>18</v>
      </c>
      <c r="C15" s="9">
        <v>500</v>
      </c>
      <c r="D15" s="10">
        <f t="shared" si="0"/>
        <v>5.4289995439640387E-2</v>
      </c>
      <c r="E15" s="9">
        <v>288</v>
      </c>
      <c r="F15" s="10">
        <f t="shared" si="1"/>
        <v>5.0959020454384593E-2</v>
      </c>
      <c r="G15" s="9">
        <v>510</v>
      </c>
      <c r="H15" s="10">
        <f t="shared" si="2"/>
        <v>7.4803091861130253E-2</v>
      </c>
      <c r="I15" s="9">
        <v>246.2</v>
      </c>
      <c r="J15" s="10">
        <f t="shared" si="3"/>
        <v>6.5480464905981542E-2</v>
      </c>
    </row>
    <row r="16" spans="2:10" x14ac:dyDescent="0.25">
      <c r="B16" s="8" t="s">
        <v>17</v>
      </c>
      <c r="C16" s="9">
        <v>713</v>
      </c>
      <c r="D16" s="10">
        <f t="shared" si="0"/>
        <v>7.7417533496927191E-2</v>
      </c>
      <c r="E16" s="9">
        <v>488</v>
      </c>
      <c r="F16" s="10">
        <f t="shared" si="1"/>
        <v>8.6347229103262785E-2</v>
      </c>
      <c r="G16" s="9">
        <v>280</v>
      </c>
      <c r="H16" s="10">
        <f t="shared" si="2"/>
        <v>4.1068364159051907E-2</v>
      </c>
      <c r="I16" s="9">
        <v>196.5</v>
      </c>
      <c r="J16" s="10">
        <f t="shared" si="3"/>
        <v>5.2262028245432059E-2</v>
      </c>
    </row>
    <row r="17" spans="2:10" x14ac:dyDescent="0.25">
      <c r="B17" s="8" t="s">
        <v>20</v>
      </c>
      <c r="C17" s="9">
        <v>81.5</v>
      </c>
      <c r="D17" s="10">
        <f t="shared" si="0"/>
        <v>8.849269256661383E-3</v>
      </c>
      <c r="E17" s="9">
        <v>87.1</v>
      </c>
      <c r="F17" s="10">
        <f t="shared" si="1"/>
        <v>1.5411564866586451E-2</v>
      </c>
      <c r="G17" s="9">
        <v>63.8</v>
      </c>
      <c r="H17" s="10">
        <f t="shared" si="2"/>
        <v>9.3577201190982555E-3</v>
      </c>
      <c r="I17" s="9">
        <v>70.8</v>
      </c>
      <c r="J17" s="10">
        <f t="shared" si="3"/>
        <v>1.8830288039575521E-2</v>
      </c>
    </row>
    <row r="18" spans="2:10" x14ac:dyDescent="0.25">
      <c r="B18" s="8" t="s">
        <v>3</v>
      </c>
      <c r="C18" s="9">
        <v>55.3</v>
      </c>
      <c r="D18" s="10">
        <f t="shared" si="0"/>
        <v>6.0044734956242263E-3</v>
      </c>
      <c r="E18" s="9">
        <v>81.400000000000006</v>
      </c>
      <c r="F18" s="10">
        <f t="shared" si="1"/>
        <v>1.4403000920093424E-2</v>
      </c>
      <c r="G18" s="9">
        <v>26.1</v>
      </c>
      <c r="H18" s="10">
        <f t="shared" si="2"/>
        <v>3.8281582305401953E-3</v>
      </c>
      <c r="I18" s="9">
        <v>36.799999999999997</v>
      </c>
      <c r="J18" s="10">
        <f t="shared" si="3"/>
        <v>9.7874943482539421E-3</v>
      </c>
    </row>
    <row r="19" spans="2:10" x14ac:dyDescent="0.25">
      <c r="B19" s="8" t="s">
        <v>13</v>
      </c>
      <c r="C19" s="9">
        <f>SUM(C11:C18)</f>
        <v>9209.7999999999993</v>
      </c>
      <c r="D19" s="12">
        <f t="shared" ref="D19:J19" si="4">SUM(D11:D18)</f>
        <v>1</v>
      </c>
      <c r="E19" s="9">
        <f t="shared" si="4"/>
        <v>5651.6</v>
      </c>
      <c r="F19" s="12">
        <f t="shared" si="4"/>
        <v>0.99999999999999989</v>
      </c>
      <c r="G19" s="9">
        <f t="shared" si="4"/>
        <v>6817.9000000000005</v>
      </c>
      <c r="H19" s="12">
        <f t="shared" si="4"/>
        <v>0.99999999999999989</v>
      </c>
      <c r="I19" s="9">
        <f t="shared" si="4"/>
        <v>3759.9</v>
      </c>
      <c r="J19" s="12">
        <f t="shared" si="4"/>
        <v>1</v>
      </c>
    </row>
    <row r="20" spans="2:10" x14ac:dyDescent="0.25">
      <c r="B20" s="5"/>
      <c r="C20" s="6"/>
      <c r="D20" s="5"/>
      <c r="E20" s="6"/>
      <c r="F20" s="5"/>
      <c r="G20" s="6"/>
      <c r="H20" s="5"/>
      <c r="I20" s="6"/>
      <c r="J20" s="5"/>
    </row>
    <row r="21" spans="2:10" x14ac:dyDescent="0.25">
      <c r="B21" s="14" t="s">
        <v>7</v>
      </c>
      <c r="C21" s="14"/>
      <c r="D21" s="14"/>
      <c r="E21" s="14"/>
      <c r="F21" s="14"/>
      <c r="G21" s="14"/>
      <c r="H21" s="14"/>
      <c r="I21" s="14"/>
    </row>
  </sheetData>
  <mergeCells count="9">
    <mergeCell ref="I9:J9"/>
    <mergeCell ref="B21:I21"/>
    <mergeCell ref="B7:J7"/>
    <mergeCell ref="C8:F8"/>
    <mergeCell ref="G8:J8"/>
    <mergeCell ref="B9:B10"/>
    <mergeCell ref="C9:D9"/>
    <mergeCell ref="E9:F9"/>
    <mergeCell ref="G9:H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28"/>
  <sheetViews>
    <sheetView showGridLines="0" tabSelected="1" zoomScale="90" zoomScaleNormal="90" workbookViewId="0">
      <selection activeCell="B23" sqref="B23"/>
    </sheetView>
  </sheetViews>
  <sheetFormatPr baseColWidth="10" defaultRowHeight="15" x14ac:dyDescent="0.25"/>
  <cols>
    <col min="2" max="2" width="13.7109375" bestFit="1" customWidth="1"/>
  </cols>
  <sheetData>
    <row r="7" spans="2:4" ht="14.45" x14ac:dyDescent="0.3">
      <c r="B7" s="17" t="s">
        <v>12</v>
      </c>
      <c r="C7" s="18"/>
      <c r="D7" s="19"/>
    </row>
    <row r="8" spans="2:4" ht="30" x14ac:dyDescent="0.25">
      <c r="B8" s="4" t="s">
        <v>8</v>
      </c>
      <c r="C8" s="4" t="s">
        <v>9</v>
      </c>
      <c r="D8" s="4" t="s">
        <v>10</v>
      </c>
    </row>
    <row r="9" spans="2:4" ht="14.45" x14ac:dyDescent="0.3">
      <c r="B9" s="1">
        <v>2000</v>
      </c>
      <c r="C9" s="2">
        <v>56145.1</v>
      </c>
      <c r="D9" s="2">
        <v>16481.5</v>
      </c>
    </row>
    <row r="10" spans="2:4" ht="14.45" x14ac:dyDescent="0.3">
      <c r="B10" s="1">
        <v>2001</v>
      </c>
      <c r="C10" s="2">
        <v>69044.7</v>
      </c>
      <c r="D10" s="2">
        <v>17356.2</v>
      </c>
    </row>
    <row r="11" spans="2:4" ht="14.45" x14ac:dyDescent="0.3">
      <c r="B11" s="1">
        <v>2002</v>
      </c>
      <c r="C11" s="2">
        <v>64015.199999999997</v>
      </c>
      <c r="D11" s="2">
        <v>16381.9</v>
      </c>
    </row>
    <row r="12" spans="2:4" ht="14.45" x14ac:dyDescent="0.3">
      <c r="B12" s="1">
        <v>2003</v>
      </c>
      <c r="C12" s="2">
        <v>102942.1</v>
      </c>
      <c r="D12" s="2">
        <v>24992.1</v>
      </c>
    </row>
    <row r="13" spans="2:4" ht="14.45" x14ac:dyDescent="0.3">
      <c r="B13" s="1">
        <v>2004</v>
      </c>
      <c r="C13" s="2">
        <v>72404.600000000006</v>
      </c>
      <c r="D13" s="2">
        <v>20176.5</v>
      </c>
    </row>
    <row r="14" spans="2:4" ht="14.45" x14ac:dyDescent="0.3">
      <c r="B14" s="1">
        <v>2005</v>
      </c>
      <c r="C14" s="2">
        <v>75587.199999999997</v>
      </c>
      <c r="D14" s="2">
        <v>25760.3</v>
      </c>
    </row>
    <row r="15" spans="2:4" ht="14.45" x14ac:dyDescent="0.3">
      <c r="B15" s="1">
        <v>2006</v>
      </c>
      <c r="C15" s="2">
        <v>79107.3</v>
      </c>
      <c r="D15" s="2">
        <v>26252</v>
      </c>
    </row>
    <row r="16" spans="2:4" ht="14.45" x14ac:dyDescent="0.3">
      <c r="B16" s="1">
        <v>2007</v>
      </c>
      <c r="C16" s="2">
        <v>91798.6</v>
      </c>
      <c r="D16" s="2">
        <v>38217.300000000003</v>
      </c>
    </row>
    <row r="17" spans="2:9" ht="14.45" x14ac:dyDescent="0.3">
      <c r="B17" s="1">
        <v>2008</v>
      </c>
      <c r="C17" s="2">
        <v>92816.9</v>
      </c>
      <c r="D17" s="2">
        <v>68335.399999999994</v>
      </c>
    </row>
    <row r="18" spans="2:9" ht="14.45" x14ac:dyDescent="0.3">
      <c r="B18" s="1">
        <v>2009</v>
      </c>
      <c r="C18" s="2">
        <v>97500.5</v>
      </c>
      <c r="D18" s="2">
        <v>51325.8</v>
      </c>
    </row>
    <row r="19" spans="2:9" ht="14.45" x14ac:dyDescent="0.3">
      <c r="B19" s="1">
        <v>2010</v>
      </c>
      <c r="C19" s="2">
        <v>98554.7</v>
      </c>
      <c r="D19" s="2">
        <v>54512.7</v>
      </c>
    </row>
    <row r="20" spans="2:9" ht="14.45" x14ac:dyDescent="0.3">
      <c r="B20" s="1">
        <v>2011</v>
      </c>
      <c r="C20" s="2">
        <v>83792.399999999994</v>
      </c>
      <c r="D20" s="2">
        <v>46724.4</v>
      </c>
    </row>
    <row r="21" spans="2:9" ht="14.45" x14ac:dyDescent="0.3">
      <c r="B21" s="1">
        <v>2012</v>
      </c>
      <c r="C21" s="2">
        <v>93846.7</v>
      </c>
      <c r="D21" s="2">
        <v>56213.399999999994</v>
      </c>
    </row>
    <row r="22" spans="2:9" x14ac:dyDescent="0.25">
      <c r="B22" s="1">
        <v>2013</v>
      </c>
      <c r="C22" s="9">
        <v>90888.748400000011</v>
      </c>
      <c r="D22" s="9">
        <v>52805.599999999999</v>
      </c>
    </row>
    <row r="23" spans="2:9" ht="14.45" x14ac:dyDescent="0.3">
      <c r="B23" s="1" t="s">
        <v>23</v>
      </c>
      <c r="C23" s="2">
        <f>'Enero - Enero 2014'!G19</f>
        <v>6817.9000000000005</v>
      </c>
      <c r="D23" s="2">
        <f>'Enero - Enero 2014'!I19</f>
        <v>3759.9</v>
      </c>
    </row>
    <row r="24" spans="2:9" ht="14.45" x14ac:dyDescent="0.3">
      <c r="B24" s="1" t="s">
        <v>24</v>
      </c>
      <c r="C24" s="2">
        <f>'Enero - Enero 2014'!C19</f>
        <v>9209.7999999999993</v>
      </c>
      <c r="D24" s="2">
        <f>'Enero - Enero 2014'!E19</f>
        <v>5651.6</v>
      </c>
    </row>
    <row r="25" spans="2:9" x14ac:dyDescent="0.25">
      <c r="B25" s="1" t="s">
        <v>11</v>
      </c>
      <c r="C25" s="3">
        <f>C23/C24-1</f>
        <v>-0.2597124801841515</v>
      </c>
      <c r="D25" s="3">
        <f>D23/D24-1</f>
        <v>-0.33471937150541442</v>
      </c>
    </row>
    <row r="28" spans="2:9" x14ac:dyDescent="0.25">
      <c r="B28" s="14" t="s">
        <v>7</v>
      </c>
      <c r="C28" s="14"/>
      <c r="D28" s="14"/>
      <c r="E28" s="14"/>
      <c r="F28" s="14"/>
      <c r="G28" s="14"/>
      <c r="H28" s="14"/>
      <c r="I28" s="14"/>
    </row>
  </sheetData>
  <mergeCells count="2">
    <mergeCell ref="B28:I28"/>
    <mergeCell ref="B7:D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Enero 2014</vt:lpstr>
      <vt:lpstr>2000 - 2014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Ignacio Ramirez</dc:creator>
  <cp:lastModifiedBy>Mauricio Quintana</cp:lastModifiedBy>
  <dcterms:created xsi:type="dcterms:W3CDTF">2013-06-19T19:51:40Z</dcterms:created>
  <dcterms:modified xsi:type="dcterms:W3CDTF">2014-02-14T19:31:43Z</dcterms:modified>
</cp:coreProperties>
</file>