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13_ncr:1_{F1964433-629F-4589-95C7-1E3E75DFB04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Febrero 2024" sheetId="1" r:id="rId1"/>
    <sheet name="2000 - 2024" sheetId="2" r:id="rId2"/>
  </sheets>
  <definedNames>
    <definedName name="_xlnm._FilterDatabase" localSheetId="0" hidden="1">'Febrero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" l="1"/>
  <c r="C32" i="2"/>
  <c r="D19" i="1"/>
  <c r="I19" i="1"/>
  <c r="J19" i="1"/>
  <c r="C19" i="1"/>
  <c r="E19" i="1"/>
  <c r="G19" i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<sst xmlns="http://schemas.openxmlformats.org/spreadsheetml/2006/main" count="34" uniqueCount="23">
  <si>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</si>
  <si>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</si>
  <si>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</si>
  <si>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</si>
  <si>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</si>
  <si>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</si>
  <si>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</si>
  <si>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</si>
  <si>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</si>
  <si>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</si>
  <si>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</si>
  <si>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</si>
  <si>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</si>
  <si>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</si>
  <si>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</si>
  <si>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</si>
  <si>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</si>
  <si>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</si>
  <si>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</si>
  <si>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Perú</t>
  </si>
  <si>
    <t>Estados Unidos</t>
  </si>
  <si>
    <t>Febrero 2023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</si>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</sst>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zoomScaleNormal="100" workbookViewId="0">
      <selection activeCell="E3" sqref="E3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1" t="s">
        <v>12</v>
      </c>
      <c r="C7" s="21"/>
      <c r="D7" s="21"/>
      <c r="E7" s="21"/>
      <c r="F7" s="21"/>
      <c r="G7" s="21"/>
      <c r="H7" s="21"/>
      <c r="I7" s="21"/>
      <c r="J7" s="21"/>
    </row>
    <row r="8" spans="1:10" s="12" customFormat="1" ht="20.25" customHeight="1" x14ac:dyDescent="0.35">
      <c r="B8" s="17"/>
      <c r="C8" s="23" t="s">
        <v>21</v>
      </c>
      <c r="D8" s="23"/>
      <c r="E8" s="23"/>
      <c r="F8" s="23"/>
      <c r="G8" s="23" t="s">
        <v>22</v>
      </c>
      <c r="H8" s="23"/>
      <c r="I8" s="23"/>
      <c r="J8" s="23"/>
    </row>
    <row r="9" spans="1:10" x14ac:dyDescent="0.35">
      <c r="B9" s="21" t="s">
        <v>0</v>
      </c>
      <c r="C9" s="24" t="s">
        <v>4</v>
      </c>
      <c r="D9" s="24"/>
      <c r="E9" s="21" t="s">
        <v>5</v>
      </c>
      <c r="F9" s="21"/>
      <c r="G9" s="24" t="s">
        <v>4</v>
      </c>
      <c r="H9" s="24"/>
      <c r="I9" s="21" t="s">
        <v>5</v>
      </c>
      <c r="J9" s="21"/>
    </row>
    <row r="10" spans="1:10" x14ac:dyDescent="0.35">
      <c r="B10" s="21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/>
      <c r="B11" s="14" t="s">
        <v>18</v>
      </c>
      <c r="C11" s="11">
        <v>8546.7080000000005</v>
      </c>
      <c r="D11" s="15">
        <v>0.4110637695340118</v>
      </c>
      <c r="E11" s="11">
        <v>5196.1930000000002</v>
      </c>
      <c r="F11" s="15">
        <v>0.41560041712062956</v>
      </c>
      <c r="G11" s="11">
        <v>8347.2469999999994</v>
      </c>
      <c r="H11" s="15">
        <v>0.41647864478755753</v>
      </c>
      <c r="I11" s="11">
        <v>6278.4959999999992</v>
      </c>
      <c r="J11" s="15">
        <v>0.4476042162440545</v>
      </c>
    </row>
    <row r="12" spans="1:10" s="12" customFormat="1" ht="20.25" customHeight="1" x14ac:dyDescent="0.35">
      <c r="A12"/>
      <c r="B12" s="14" t="s">
        <v>15</v>
      </c>
      <c r="C12" s="11">
        <v>126.504</v>
      </c>
      <c r="D12" s="15">
        <v>6.0843556491143288E-3</v>
      </c>
      <c r="E12" s="11">
        <v>161.97899999999998</v>
      </c>
      <c r="F12" s="15">
        <v>1.2955357886972722E-2</v>
      </c>
      <c r="G12" s="11">
        <v>6445</v>
      </c>
      <c r="H12" s="15">
        <v>0.32156768161476573</v>
      </c>
      <c r="I12" s="11">
        <v>3979.136</v>
      </c>
      <c r="J12" s="15">
        <v>0.2836790929879548</v>
      </c>
    </row>
    <row r="13" spans="1:10" s="12" customFormat="1" ht="20.25" customHeight="1" x14ac:dyDescent="0.35">
      <c r="A13"/>
      <c r="B13" s="14" t="s">
        <v>14</v>
      </c>
      <c r="C13" s="11">
        <v>10361.800999999999</v>
      </c>
      <c r="D13" s="15">
        <v>0.49836275887994447</v>
      </c>
      <c r="E13" s="11">
        <v>5800.6060000000007</v>
      </c>
      <c r="F13" s="15">
        <v>0.46394240420870175</v>
      </c>
      <c r="G13" s="11">
        <v>3334.16</v>
      </c>
      <c r="H13" s="15">
        <v>0.16635501960165824</v>
      </c>
      <c r="I13" s="11">
        <v>2307.8310000000001</v>
      </c>
      <c r="J13" s="15">
        <v>0.16452903465714286</v>
      </c>
    </row>
    <row r="14" spans="1:10" s="12" customFormat="1" ht="20.25" customHeight="1" x14ac:dyDescent="0.35">
      <c r="A14"/>
      <c r="B14" s="14" t="s">
        <v>16</v>
      </c>
      <c r="C14" s="11">
        <v>1529.2</v>
      </c>
      <c r="D14" s="15">
        <v>7.3548636079694168E-2</v>
      </c>
      <c r="E14" s="11">
        <v>1117.8699999999999</v>
      </c>
      <c r="F14" s="15">
        <v>8.9409157490231428E-2</v>
      </c>
      <c r="G14" s="11">
        <v>1284.58</v>
      </c>
      <c r="H14" s="15">
        <v>6.4093004258913233E-2</v>
      </c>
      <c r="I14" s="11">
        <v>978.18999999999983</v>
      </c>
      <c r="J14" s="15">
        <v>6.9736759932278639E-2</v>
      </c>
    </row>
    <row r="15" spans="1:10" s="12" customFormat="1" ht="20.25" customHeight="1" x14ac:dyDescent="0.35">
      <c r="A15"/>
      <c r="B15" s="14" t="s">
        <v>20</v>
      </c>
      <c r="C15" s="11">
        <v>35</v>
      </c>
      <c r="D15" s="15">
        <v>1.6833653301002458E-3</v>
      </c>
      <c r="E15" s="11">
        <v>54.22</v>
      </c>
      <c r="F15" s="15">
        <v>4.3366084778376267E-3</v>
      </c>
      <c r="G15" s="11">
        <v>399</v>
      </c>
      <c r="H15" s="15">
        <v>1.9907758722155396E-2</v>
      </c>
      <c r="I15" s="11">
        <v>234.00399999999999</v>
      </c>
      <c r="J15" s="15">
        <v>1.6682526678041005E-2</v>
      </c>
    </row>
    <row r="16" spans="1:10" s="12" customFormat="1" ht="20.25" customHeight="1" x14ac:dyDescent="0.35">
      <c r="A16"/>
      <c r="B16" s="14" t="s">
        <v>17</v>
      </c>
      <c r="C16" s="11">
        <v>118.839</v>
      </c>
      <c r="D16" s="15">
        <v>5.7156986418223747E-3</v>
      </c>
      <c r="E16" s="11">
        <v>15.014999999999997</v>
      </c>
      <c r="F16" s="15">
        <v>1.2009254204118768E-3</v>
      </c>
      <c r="G16" s="11">
        <v>82.510999999999996</v>
      </c>
      <c r="H16" s="15">
        <v>4.1168147366510369E-3</v>
      </c>
      <c r="I16" s="11">
        <v>29.887</v>
      </c>
      <c r="J16" s="15">
        <v>2.1306929574990666E-3</v>
      </c>
    </row>
    <row r="17" spans="1:10" s="12" customFormat="1" ht="20.25" customHeight="1" x14ac:dyDescent="0.35">
      <c r="A17"/>
      <c r="B17" s="14" t="s">
        <v>19</v>
      </c>
      <c r="C17" s="11">
        <v>6.35</v>
      </c>
      <c r="D17" s="15">
        <v>3.0541056703247316E-4</v>
      </c>
      <c r="E17" s="11">
        <v>14.771000000000001</v>
      </c>
      <c r="F17" s="15">
        <v>1.181409882444478E-3</v>
      </c>
      <c r="G17" s="11">
        <v>70.953999999999994</v>
      </c>
      <c r="H17" s="15">
        <v>3.5401882515584309E-3</v>
      </c>
      <c r="I17" s="11">
        <v>103.849</v>
      </c>
      <c r="J17" s="15">
        <v>7.4035645244862509E-3</v>
      </c>
    </row>
    <row r="18" spans="1:10" s="12" customFormat="1" ht="20.25" customHeight="1" x14ac:dyDescent="0.35">
      <c r="B18" s="14" t="s">
        <v>3</v>
      </c>
      <c r="C18" s="11">
        <v>67</v>
      </c>
      <c r="D18" s="15">
        <v>3.2000000000000002E-3</v>
      </c>
      <c r="E18" s="11">
        <v>142</v>
      </c>
      <c r="F18" s="15">
        <v>1.14E-2</v>
      </c>
      <c r="G18" s="11">
        <v>79</v>
      </c>
      <c r="H18" s="15">
        <v>3.8999999999999998E-3</v>
      </c>
      <c r="I18" s="11">
        <v>115</v>
      </c>
      <c r="J18" s="15">
        <v>8.2000000000000007E-3</v>
      </c>
    </row>
    <row r="19" spans="1:10" s="12" customFormat="1" ht="20.25" customHeight="1" x14ac:dyDescent="0.35">
      <c r="B19" s="19" t="s">
        <v>13</v>
      </c>
      <c r="C19" s="13">
        <f>SUM(C11:C18)</f>
        <v>20791.401999999998</v>
      </c>
      <c r="D19" s="16">
        <f t="shared" ref="D19:J19" si="0">SUM(D11:D18)</f>
        <v>0.99996399468171993</v>
      </c>
      <c r="E19" s="13">
        <f t="shared" si="0"/>
        <v>12502.654</v>
      </c>
      <c r="F19" s="16">
        <f t="shared" si="0"/>
        <v>1.0000262804872295</v>
      </c>
      <c r="G19" s="13">
        <f t="shared" si="0"/>
        <v>20042.452000000001</v>
      </c>
      <c r="H19" s="16">
        <f t="shared" si="0"/>
        <v>0.9999591119732596</v>
      </c>
      <c r="I19" s="13">
        <f t="shared" si="0"/>
        <v>14026.393000000002</v>
      </c>
      <c r="J19" s="16">
        <f t="shared" si="0"/>
        <v>0.99996588798145702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2" t="s">
        <v>7</v>
      </c>
      <c r="C21" s="22"/>
      <c r="D21" s="22"/>
      <c r="E21" s="22"/>
      <c r="F21" s="22"/>
      <c r="G21" s="22"/>
      <c r="H21" s="22"/>
      <c r="I21" s="22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abSelected="1" zoomScale="90" zoomScaleNormal="90" workbookViewId="0">
      <selection activeCell="D4" sqref="D4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5" t="s">
        <v>12</v>
      </c>
      <c r="C7" s="26"/>
      <c r="D7" s="27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+'Febrero 2024'!G19</f>
        <v>20042.452000000001</v>
      </c>
      <c r="D32" s="8">
        <f>+'Febrero 2024'!I19</f>
        <v>14026.393000000002</v>
      </c>
      <c r="F32" s="4"/>
      <c r="G32" s="4"/>
    </row>
    <row r="33" spans="2:9" x14ac:dyDescent="0.35">
      <c r="B33" s="7" t="s">
        <v>21</v>
      </c>
      <c r="C33" s="8">
        <f>'Febrero 2024'!C19</f>
        <v>20791.401999999998</v>
      </c>
      <c r="D33" s="8">
        <f>'Febrero 2024'!E19</f>
        <v>12502.654</v>
      </c>
      <c r="F33" s="4"/>
      <c r="G33" s="4"/>
    </row>
    <row r="34" spans="2:9" x14ac:dyDescent="0.35">
      <c r="B34" s="6" t="s">
        <v>11</v>
      </c>
      <c r="C34" s="9">
        <f>C32/C33-1</f>
        <v>-3.6022101828438347E-2</v>
      </c>
      <c r="D34" s="10">
        <f>D32/D33-1</f>
        <v>0.12187324387286091</v>
      </c>
    </row>
    <row r="37" spans="2:9" x14ac:dyDescent="0.35">
      <c r="B37" s="22" t="s">
        <v>7</v>
      </c>
      <c r="C37" s="22"/>
      <c r="D37" s="22"/>
      <c r="E37" s="22"/>
      <c r="F37" s="22"/>
      <c r="G37" s="22"/>
      <c r="H37" s="22"/>
      <c r="I37" s="22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2024-03-15T20:12:28Z</dcterms:modified>
</cp:coreProperties>
</file>