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Importaciones\"/>
    </mc:Choice>
  </mc:AlternateContent>
  <xr:revisionPtr revIDLastSave="0" documentId="13_ncr:1_{F80F7E0A-2663-4685-A3E2-42447F07F8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-octubre 2023" sheetId="1" r:id="rId1"/>
    <sheet name="2000 - 2023" sheetId="2" r:id="rId2"/>
  </sheets>
  <definedNames>
    <definedName name="_xlnm._FilterDatabase" localSheetId="0" hidden="1">'Enero -octubre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C19" i="1"/>
  <c r="E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<sst xmlns="http://schemas.openxmlformats.org/spreadsheetml/2006/main" count="34" uniqueCount="25">
  <si>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</si>
  <si>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</si>
  <si>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</si>
  <si>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</si>
  <si>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</si>
  <si>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</si>
  <si>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</si>
  <si>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</si>
  <si>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</si>
  <si>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</si>
  <si>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</si>
  <si>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</si>
  <si>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</si>
  <si>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</si>
  <si>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</si>
  <si>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</si>
  <si>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</si>
  <si>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</si>
  <si>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</si>
  <si>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</si>
  <si>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Perú</t>
  </si>
  <si>
    <t>Enero - septiembre 2022</t>
  </si>
  <si>
    <t>Enero - septiembre 2023</t>
  </si>
  <si>
    <t>Enero - octubre 2023</t>
  </si>
  <si>
    <t>Enero -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</si>
</sst>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81915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1"/>
  <sheetViews>
    <sheetView showGridLines="0" tabSelected="1" topLeftCell="A7" zoomScaleNormal="100" workbookViewId="0">
      <selection activeCell="G19" sqref="G19"/>
    </sheetView>
  </sheetViews>
  <sheetFormatPr baseColWidth="10" defaultRowHeight="14.5" x14ac:dyDescent="0.35"/>
  <cols>
    <col min="1" max="1" width="10" customWidth="1"/>
    <col min="2" max="2" width="16.26953125" customWidth="1"/>
    <col min="3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1:10" s="12" customFormat="1" ht="20.25" customHeight="1" x14ac:dyDescent="0.3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1:10" x14ac:dyDescent="0.3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1:10" x14ac:dyDescent="0.3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/>
      <c r="B11" s="14" t="s">
        <v>15</v>
      </c>
      <c r="C11" s="11">
        <v>46721.54</v>
      </c>
      <c r="D11" s="15">
        <v>0.37486649231349239</v>
      </c>
      <c r="E11" s="11">
        <v>25018.187000000002</v>
      </c>
      <c r="F11" s="15">
        <v>0.35835081649604617</v>
      </c>
      <c r="G11" s="11">
        <v>70403.823999999993</v>
      </c>
      <c r="H11" s="15">
        <v>0.4967086724391146</v>
      </c>
      <c r="I11" s="11">
        <v>43870.056000000004</v>
      </c>
      <c r="J11" s="15">
        <v>0.49931554477026252</v>
      </c>
    </row>
    <row r="12" spans="1:10" s="12" customFormat="1" ht="20.25" customHeight="1" x14ac:dyDescent="0.35">
      <c r="A12"/>
      <c r="B12" s="14" t="s">
        <v>14</v>
      </c>
      <c r="C12" s="11">
        <v>66131.87999999999</v>
      </c>
      <c r="D12" s="15">
        <v>0.53060378330202296</v>
      </c>
      <c r="E12" s="11">
        <v>34910.620000000017</v>
      </c>
      <c r="F12" s="15">
        <v>0.5000461936503714</v>
      </c>
      <c r="G12" s="11">
        <v>48057.32499999999</v>
      </c>
      <c r="H12" s="15">
        <v>0.33905104503592121</v>
      </c>
      <c r="I12" s="11">
        <v>28048.942000000003</v>
      </c>
      <c r="J12" s="15">
        <v>0.31924446950693419</v>
      </c>
    </row>
    <row r="13" spans="1:10" s="12" customFormat="1" ht="20.25" customHeight="1" x14ac:dyDescent="0.35">
      <c r="A13"/>
      <c r="B13" s="14" t="s">
        <v>16</v>
      </c>
      <c r="C13" s="11">
        <v>9779.8830000000016</v>
      </c>
      <c r="D13" s="15">
        <v>7.8468099198921004E-2</v>
      </c>
      <c r="E13" s="11">
        <v>7141.0710000000008</v>
      </c>
      <c r="F13" s="15">
        <v>0.1022859339690057</v>
      </c>
      <c r="G13" s="11">
        <v>10991.441999999999</v>
      </c>
      <c r="H13" s="15">
        <v>7.7546136755462694E-2</v>
      </c>
      <c r="I13" s="11">
        <v>8091.4649999999992</v>
      </c>
      <c r="J13" s="15">
        <v>9.209457709524034E-2</v>
      </c>
    </row>
    <row r="14" spans="1:10" s="12" customFormat="1" ht="20.25" customHeight="1" x14ac:dyDescent="0.35">
      <c r="A14"/>
      <c r="B14" s="14" t="s">
        <v>17</v>
      </c>
      <c r="C14" s="11">
        <v>354.762</v>
      </c>
      <c r="D14" s="15">
        <v>2.8464041755926536E-3</v>
      </c>
      <c r="E14" s="11">
        <v>400.36599999999999</v>
      </c>
      <c r="F14" s="15">
        <v>5.7346874494645034E-3</v>
      </c>
      <c r="G14" s="11">
        <v>7279.6630000000005</v>
      </c>
      <c r="H14" s="15">
        <v>5.1359024824193397E-2</v>
      </c>
      <c r="I14" s="11">
        <v>4092.9329999999995</v>
      </c>
      <c r="J14" s="15">
        <v>4.6584510186246042E-2</v>
      </c>
    </row>
    <row r="15" spans="1:10" s="12" customFormat="1" ht="20.25" customHeight="1" x14ac:dyDescent="0.35">
      <c r="A15"/>
      <c r="B15" s="14" t="s">
        <v>19</v>
      </c>
      <c r="C15" s="11">
        <v>94.763999999999996</v>
      </c>
      <c r="D15" s="15">
        <v>7.603312792685299E-4</v>
      </c>
      <c r="E15" s="11">
        <v>173.78900000000002</v>
      </c>
      <c r="F15" s="15">
        <v>2.489286295926694E-3</v>
      </c>
      <c r="G15" s="11">
        <v>2835.2320000000004</v>
      </c>
      <c r="H15" s="15">
        <v>2.00029521518163E-2</v>
      </c>
      <c r="I15" s="11">
        <v>1634.0159999999998</v>
      </c>
      <c r="J15" s="15">
        <v>1.8597869790805032E-2</v>
      </c>
    </row>
    <row r="16" spans="1:10" s="12" customFormat="1" ht="20.25" customHeight="1" x14ac:dyDescent="0.35">
      <c r="A16"/>
      <c r="B16" s="14" t="s">
        <v>18</v>
      </c>
      <c r="C16" s="11">
        <v>601</v>
      </c>
      <c r="D16" s="15">
        <v>4.8220748263094262E-3</v>
      </c>
      <c r="E16" s="11">
        <v>942.10399999999981</v>
      </c>
      <c r="F16" s="15">
        <v>1.3494332647852979E-2</v>
      </c>
      <c r="G16" s="11">
        <v>604.57399999999996</v>
      </c>
      <c r="H16" s="15">
        <v>4.2653528156539515E-3</v>
      </c>
      <c r="I16" s="11">
        <v>821.21100000000001</v>
      </c>
      <c r="J16" s="15">
        <v>9.3467721544812244E-3</v>
      </c>
    </row>
    <row r="17" spans="1:10" s="12" customFormat="1" ht="20.25" customHeight="1" x14ac:dyDescent="0.35">
      <c r="A17"/>
      <c r="B17" s="14" t="s">
        <v>20</v>
      </c>
      <c r="C17" s="11">
        <v>249.86899999999997</v>
      </c>
      <c r="D17" s="15">
        <v>2.0048036851499336E-3</v>
      </c>
      <c r="E17" s="11">
        <v>37.544000000000004</v>
      </c>
      <c r="F17" s="15">
        <v>5.3776570838356746E-4</v>
      </c>
      <c r="G17" s="11">
        <v>555.87800000000004</v>
      </c>
      <c r="H17" s="15">
        <v>3.9217958305519055E-3</v>
      </c>
      <c r="I17" s="11">
        <v>65.885000000000005</v>
      </c>
      <c r="J17" s="15">
        <v>7.4988289659782387E-4</v>
      </c>
    </row>
    <row r="18" spans="1:10" s="12" customFormat="1" ht="20.25" customHeight="1" x14ac:dyDescent="0.35">
      <c r="B18" s="14" t="s">
        <v>3</v>
      </c>
      <c r="C18" s="11">
        <v>701.44799999999998</v>
      </c>
      <c r="D18" s="15">
        <v>5.5999999999999999E-3</v>
      </c>
      <c r="E18" s="11">
        <v>1191.1089999999999</v>
      </c>
      <c r="F18" s="15">
        <v>1.7100000000000001E-2</v>
      </c>
      <c r="G18" s="11">
        <v>1012.74</v>
      </c>
      <c r="H18" s="15">
        <v>7.1000000000000004E-3</v>
      </c>
      <c r="I18" s="11">
        <v>1235.877</v>
      </c>
      <c r="J18" s="15">
        <v>1.41E-2</v>
      </c>
    </row>
    <row r="19" spans="1:10" s="12" customFormat="1" ht="20.25" customHeight="1" x14ac:dyDescent="0.35">
      <c r="B19" s="19" t="s">
        <v>13</v>
      </c>
      <c r="C19" s="13">
        <f>SUM(C11:C18)</f>
        <v>124635.14599999999</v>
      </c>
      <c r="D19" s="16">
        <f t="shared" ref="D19:J19" si="0">SUM(D11:D18)</f>
        <v>0.99997198878075699</v>
      </c>
      <c r="E19" s="13">
        <f t="shared" si="0"/>
        <v>69814.790000000008</v>
      </c>
      <c r="F19" s="16">
        <f t="shared" si="0"/>
        <v>1.0000390162170509</v>
      </c>
      <c r="G19" s="13">
        <f t="shared" si="0"/>
        <v>141740.67799999993</v>
      </c>
      <c r="H19" s="16">
        <f t="shared" si="0"/>
        <v>0.99995497985271409</v>
      </c>
      <c r="I19" s="13">
        <f t="shared" si="0"/>
        <v>87860.384999999995</v>
      </c>
      <c r="J19" s="16">
        <f t="shared" si="0"/>
        <v>1.0000336264005671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22" zoomScale="90" zoomScaleNormal="90" workbookViewId="0">
      <selection activeCell="C32" sqref="C32"/>
    </sheetView>
  </sheetViews>
  <sheetFormatPr baseColWidth="10" defaultRowHeight="14.5" x14ac:dyDescent="0.35"/>
  <cols>
    <col min="2" max="2" width="31.1796875" customWidth="1"/>
    <col min="3" max="4" width="20.26953125" customWidth="1"/>
  </cols>
  <sheetData>
    <row r="7" spans="2:4" x14ac:dyDescent="0.35">
      <c r="B7" s="24" t="s">
        <v>12</v>
      </c>
      <c r="C7" s="25"/>
      <c r="D7" s="26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23</v>
      </c>
      <c r="C32" s="8">
        <f>'Enero -octubre 2023'!G19</f>
        <v>141740.67799999993</v>
      </c>
      <c r="D32" s="8">
        <f>'Enero -octubre 2023'!I19</f>
        <v>87860.384999999995</v>
      </c>
      <c r="F32" s="4"/>
      <c r="G32" s="4"/>
    </row>
    <row r="33" spans="2:9" x14ac:dyDescent="0.35">
      <c r="B33" s="7" t="s">
        <v>24</v>
      </c>
      <c r="C33" s="8">
        <f>'Enero -octubre 2023'!C19</f>
        <v>124635.14599999999</v>
      </c>
      <c r="D33" s="8">
        <f>'Enero -octubre 2023'!E19</f>
        <v>69814.790000000008</v>
      </c>
      <c r="F33" s="4"/>
      <c r="G33" s="4"/>
    </row>
    <row r="34" spans="2:9" x14ac:dyDescent="0.35">
      <c r="B34" s="6" t="s">
        <v>11</v>
      </c>
      <c r="C34" s="9">
        <f>C32/C33-1</f>
        <v>0.1372448506619468</v>
      </c>
      <c r="D34" s="10">
        <f>D32/D33-1</f>
        <v>0.25847811044049518</v>
      </c>
    </row>
    <row r="37" spans="2:9" x14ac:dyDescent="0.3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-octubre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2023-11-10T20:01:06Z</dcterms:modified>
</cp:coreProperties>
</file>