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MAÍZ\Nacional\importaciones\productos\2025\"/>
    </mc:Choice>
  </mc:AlternateContent>
  <xr:revisionPtr revIDLastSave="0" documentId="13_ncr:1_{DB3BFE66-F19A-4182-9E3B-42BD74567EC0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Marzo 2025" sheetId="1" r:id="rId1"/>
    <sheet name="2000 - 2025" sheetId="2" r:id="rId2"/>
  </sheets>
  <definedNames>
    <definedName name="_xlnm._FilterDatabase" localSheetId="0" hidden="1">'Marzo 2025'!$B$9:$F$18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H16" i="1"/>
  <c r="F16" i="1"/>
  <c r="C16" i="1"/>
  <c r="C35" i="2" s="1"/>
  <c r="I16" i="1"/>
  <c r="D34" i="2" s="1"/>
  <c r="G16" i="1"/>
  <c r="C34" i="2" s="1"/>
  <c r="E16" i="1"/>
  <c r="D35" i="2" s="1"/>
  <c r="D16" i="1" l="1"/>
  <c r="C36" i="2"/>
  <c r="D36" i="2" l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<sst xmlns="http://schemas.openxmlformats.org/spreadsheetml/2006/main" count="32" uniqueCount="21">
  <si>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</si>
  <si>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</si>
  <si>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</si>
  <si>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</si>
  <si>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</si>
  <si>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</si>
  <si>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</si>
  <si>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</si>
  <si>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</si>
  <si>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</si>
  <si>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</si>
  <si>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</si>
  <si>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</si>
  <si>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</si>
  <si>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Otros</t>
  </si>
  <si>
    <t>Perú</t>
  </si>
  <si>
    <t>Estados Unidos</t>
  </si>
  <si>
    <t>Paraguay</t>
  </si>
  <si>
    <t>Brasil</t>
  </si>
  <si>
    <t>Marzo 2024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</si>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</sst>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167" fontId="0" fillId="0" borderId="5" xfId="0" applyNumberForma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0</xdr:row>
      <xdr:rowOff>177800</xdr:rowOff>
    </xdr:from>
    <xdr:to>
      <xdr:col>2</xdr:col>
      <xdr:colOff>554097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B702FB-A50D-EB8F-5CBD-2C45AA147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49" y="177800"/>
          <a:ext cx="1903473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719665</xdr:colOff>
      <xdr:row>1</xdr:row>
      <xdr:rowOff>49389</xdr:rowOff>
    </xdr:from>
    <xdr:to>
      <xdr:col>2</xdr:col>
      <xdr:colOff>1041962</xdr:colOff>
      <xdr:row>4</xdr:row>
      <xdr:rowOff>127215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1A925D-F2F7-5190-44F5-B229C55C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5" y="232833"/>
          <a:ext cx="2861733" cy="62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I8" sqref="I8:J8"/>
    </sheetView>
  </sheetViews>
  <sheetFormatPr baseColWidth="10" defaultRowHeight="14.4" x14ac:dyDescent="0.3"/>
  <cols>
    <col min="1" max="1" width="9.21875" customWidth="1"/>
    <col min="2" max="2" width="20.21875" customWidth="1"/>
    <col min="3" max="3" width="13.21875" customWidth="1"/>
    <col min="4" max="4" width="16" customWidth="1"/>
    <col min="5" max="5" width="18.21875" customWidth="1"/>
    <col min="6" max="9" width="15.5546875" customWidth="1"/>
    <col min="10" max="10" width="15.21875" customWidth="1"/>
  </cols>
  <sheetData>
    <row r="6" spans="2:12" x14ac:dyDescent="0.3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3">
      <c r="B7" s="6"/>
      <c r="C7" s="23" t="s">
        <v>19</v>
      </c>
      <c r="D7" s="24"/>
      <c r="E7" s="24"/>
      <c r="F7" s="25"/>
      <c r="G7" s="23" t="s">
        <v>20</v>
      </c>
      <c r="H7" s="24"/>
      <c r="I7" s="24"/>
      <c r="J7" s="25"/>
    </row>
    <row r="8" spans="2:12" x14ac:dyDescent="0.3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2:12" x14ac:dyDescent="0.3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">
      <c r="B10" s="8" t="s">
        <v>13</v>
      </c>
      <c r="C10" s="1">
        <v>346130.92</v>
      </c>
      <c r="D10" s="13">
        <v>0.55954630057366173</v>
      </c>
      <c r="E10" s="1">
        <v>84381.809000000008</v>
      </c>
      <c r="F10" s="13">
        <v>0.55723046599587855</v>
      </c>
      <c r="G10" s="17">
        <v>597979.80499999993</v>
      </c>
      <c r="H10" s="18">
        <v>0.97460134891663774</v>
      </c>
      <c r="I10" s="17">
        <v>150957.18099999998</v>
      </c>
      <c r="J10" s="18">
        <v>0.97466835105278338</v>
      </c>
      <c r="L10" s="15"/>
    </row>
    <row r="11" spans="2:12" x14ac:dyDescent="0.3">
      <c r="B11" s="8" t="s">
        <v>16</v>
      </c>
      <c r="C11" s="1">
        <v>65.004000000000005</v>
      </c>
      <c r="D11" s="13">
        <v>1.0508378656980518E-4</v>
      </c>
      <c r="E11" s="1">
        <v>61.257999999999996</v>
      </c>
      <c r="F11" s="13">
        <v>4.045282305570804E-4</v>
      </c>
      <c r="G11" s="17">
        <v>7726.9589999999998</v>
      </c>
      <c r="H11" s="18">
        <v>1.259357690921277E-2</v>
      </c>
      <c r="I11" s="17">
        <v>1851.9679999999998</v>
      </c>
      <c r="J11" s="18">
        <v>1.1957394704942994E-2</v>
      </c>
    </row>
    <row r="12" spans="2:12" x14ac:dyDescent="0.3">
      <c r="B12" s="8" t="s">
        <v>17</v>
      </c>
      <c r="C12" s="1">
        <v>266635.63</v>
      </c>
      <c r="D12" s="13">
        <v>0.43103626907306536</v>
      </c>
      <c r="E12" s="1">
        <v>65436.225000000006</v>
      </c>
      <c r="F12" s="13">
        <v>0.43211989150127317</v>
      </c>
      <c r="G12" s="17">
        <v>7595.8099999999995</v>
      </c>
      <c r="H12" s="18">
        <v>1.237982722863774E-2</v>
      </c>
      <c r="I12" s="17">
        <v>1909.2719999999999</v>
      </c>
      <c r="J12" s="18">
        <v>1.2327383034207893E-2</v>
      </c>
    </row>
    <row r="13" spans="2:12" x14ac:dyDescent="0.3">
      <c r="B13" s="8" t="s">
        <v>18</v>
      </c>
      <c r="C13" s="1">
        <v>254.202</v>
      </c>
      <c r="D13" s="13">
        <v>4.1093638412432483E-4</v>
      </c>
      <c r="E13" s="1">
        <v>248.91399999999999</v>
      </c>
      <c r="F13" s="13">
        <v>1.6437484080591125E-3</v>
      </c>
      <c r="G13" s="17">
        <v>136</v>
      </c>
      <c r="H13" s="18">
        <v>2.2165595283382981E-4</v>
      </c>
      <c r="I13" s="17">
        <v>110.846</v>
      </c>
      <c r="J13" s="18">
        <v>7.1568697378362437E-4</v>
      </c>
    </row>
    <row r="14" spans="2:12" x14ac:dyDescent="0.3">
      <c r="B14" s="8" t="s">
        <v>15</v>
      </c>
      <c r="C14" s="1">
        <v>152.178</v>
      </c>
      <c r="D14" s="13">
        <v>2.4600702222355255E-4</v>
      </c>
      <c r="E14" s="1">
        <v>19.704000000000001</v>
      </c>
      <c r="F14" s="13">
        <v>1.3011891107931556E-4</v>
      </c>
      <c r="G14" s="17">
        <v>104.384</v>
      </c>
      <c r="H14" s="18">
        <v>1.7012746309269479E-4</v>
      </c>
      <c r="I14" s="17">
        <v>21.256</v>
      </c>
      <c r="J14" s="18">
        <v>1.3724123842759071E-4</v>
      </c>
    </row>
    <row r="15" spans="2:12" x14ac:dyDescent="0.3">
      <c r="B15" s="8" t="s">
        <v>14</v>
      </c>
      <c r="C15" s="1">
        <v>5354</v>
      </c>
      <c r="D15" s="13">
        <v>8.6999999999999994E-3</v>
      </c>
      <c r="E15" s="1">
        <v>1283</v>
      </c>
      <c r="F15" s="13">
        <v>8.5000000000000006E-3</v>
      </c>
      <c r="G15" s="20">
        <v>21</v>
      </c>
      <c r="H15" s="18">
        <v>0</v>
      </c>
      <c r="I15" s="19">
        <v>30</v>
      </c>
      <c r="J15" s="18">
        <v>2.0000000000000001E-4</v>
      </c>
    </row>
    <row r="16" spans="2:12" s="10" customFormat="1" x14ac:dyDescent="0.3">
      <c r="B16" s="9" t="s">
        <v>12</v>
      </c>
      <c r="C16" s="7">
        <f t="shared" ref="C16:J16" si="0">SUM(C10:C15)</f>
        <v>618591.93400000001</v>
      </c>
      <c r="D16" s="14">
        <f t="shared" si="0"/>
        <v>1.0000445968396448</v>
      </c>
      <c r="E16" s="7">
        <f t="shared" si="0"/>
        <v>151430.91</v>
      </c>
      <c r="F16" s="14">
        <f t="shared" si="0"/>
        <v>1.0000287530468472</v>
      </c>
      <c r="G16" s="7">
        <f t="shared" si="0"/>
        <v>613563.95799999998</v>
      </c>
      <c r="H16" s="14">
        <f t="shared" si="0"/>
        <v>0.99996653647041478</v>
      </c>
      <c r="I16" s="7">
        <f t="shared" si="0"/>
        <v>154880.52299999996</v>
      </c>
      <c r="J16" s="14">
        <f t="shared" si="0"/>
        <v>1.0000060570041456</v>
      </c>
    </row>
    <row r="17" spans="2:9" x14ac:dyDescent="0.3">
      <c r="C17" s="3"/>
      <c r="D17" s="3"/>
      <c r="E17" s="3"/>
      <c r="F17" s="3"/>
    </row>
    <row r="18" spans="2:9" x14ac:dyDescent="0.3">
      <c r="B18" s="21" t="s">
        <v>6</v>
      </c>
      <c r="C18" s="21"/>
      <c r="D18" s="21"/>
      <c r="E18" s="21"/>
      <c r="F18" s="21"/>
      <c r="G18" s="21"/>
      <c r="H18" s="21"/>
      <c r="I18" s="21"/>
    </row>
    <row r="19" spans="2:9" x14ac:dyDescent="0.3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8"/>
  <sheetViews>
    <sheetView showGridLines="0" zoomScale="90" zoomScaleNormal="90" workbookViewId="0">
      <selection activeCell="G1" sqref="G1"/>
    </sheetView>
  </sheetViews>
  <sheetFormatPr baseColWidth="10" defaultRowHeight="14.4" x14ac:dyDescent="0.3"/>
  <cols>
    <col min="2" max="2" width="25.5546875" customWidth="1"/>
    <col min="3" max="4" width="20.77734375" customWidth="1"/>
  </cols>
  <sheetData>
    <row r="7" spans="2:4" x14ac:dyDescent="0.3">
      <c r="B7" s="28" t="s">
        <v>11</v>
      </c>
      <c r="C7" s="29"/>
      <c r="D7" s="30"/>
    </row>
    <row r="8" spans="2:4" x14ac:dyDescent="0.3">
      <c r="B8" s="2" t="s">
        <v>7</v>
      </c>
      <c r="C8" s="2" t="s">
        <v>8</v>
      </c>
      <c r="D8" s="2" t="s">
        <v>9</v>
      </c>
    </row>
    <row r="9" spans="2:4" x14ac:dyDescent="0.3">
      <c r="B9" s="8">
        <v>2000</v>
      </c>
      <c r="C9" s="1">
        <v>1217952.3</v>
      </c>
      <c r="D9" s="1">
        <v>126909.5</v>
      </c>
    </row>
    <row r="10" spans="2:4" x14ac:dyDescent="0.3">
      <c r="B10" s="8">
        <v>2001</v>
      </c>
      <c r="C10" s="1">
        <v>1270081.8999999999</v>
      </c>
      <c r="D10" s="1">
        <v>132959.70000000001</v>
      </c>
    </row>
    <row r="11" spans="2:4" x14ac:dyDescent="0.3">
      <c r="B11" s="8">
        <v>2002</v>
      </c>
      <c r="C11" s="1">
        <v>1162285</v>
      </c>
      <c r="D11" s="1">
        <v>128991.4</v>
      </c>
    </row>
    <row r="12" spans="2:4" x14ac:dyDescent="0.3">
      <c r="B12" s="8">
        <v>2003</v>
      </c>
      <c r="C12" s="1">
        <v>1002968.9</v>
      </c>
      <c r="D12" s="1">
        <v>119202.8</v>
      </c>
    </row>
    <row r="13" spans="2:4" x14ac:dyDescent="0.3">
      <c r="B13" s="8">
        <v>2004</v>
      </c>
      <c r="C13" s="1">
        <v>979115.8</v>
      </c>
      <c r="D13" s="1">
        <v>136011.79999999999</v>
      </c>
    </row>
    <row r="14" spans="2:4" x14ac:dyDescent="0.3">
      <c r="B14" s="8">
        <v>2005</v>
      </c>
      <c r="C14" s="1">
        <v>1119083.6000000001</v>
      </c>
      <c r="D14" s="1">
        <v>137816.5</v>
      </c>
    </row>
    <row r="15" spans="2:4" x14ac:dyDescent="0.3">
      <c r="B15" s="8">
        <v>2006</v>
      </c>
      <c r="C15" s="1">
        <v>1742205.4</v>
      </c>
      <c r="D15" s="1">
        <v>241780.1</v>
      </c>
    </row>
    <row r="16" spans="2:4" x14ac:dyDescent="0.3">
      <c r="B16" s="8">
        <v>2007</v>
      </c>
      <c r="C16" s="1">
        <v>1751929.3</v>
      </c>
      <c r="D16" s="1">
        <v>353280.4</v>
      </c>
    </row>
    <row r="17" spans="2:4" x14ac:dyDescent="0.3">
      <c r="B17" s="8">
        <v>2008</v>
      </c>
      <c r="C17" s="1">
        <v>1438073.4</v>
      </c>
      <c r="D17" s="1">
        <v>398999.1</v>
      </c>
    </row>
    <row r="18" spans="2:4" x14ac:dyDescent="0.3">
      <c r="B18" s="8">
        <v>2009</v>
      </c>
      <c r="C18" s="1">
        <v>739981.7</v>
      </c>
      <c r="D18" s="1">
        <v>144348.6</v>
      </c>
    </row>
    <row r="19" spans="2:4" x14ac:dyDescent="0.3">
      <c r="B19" s="8">
        <v>2010</v>
      </c>
      <c r="C19" s="1">
        <v>596478.1</v>
      </c>
      <c r="D19" s="1">
        <v>138588.20000000001</v>
      </c>
    </row>
    <row r="20" spans="2:4" x14ac:dyDescent="0.3">
      <c r="B20" s="8">
        <v>2011</v>
      </c>
      <c r="C20" s="1">
        <v>666016</v>
      </c>
      <c r="D20" s="1">
        <v>212640</v>
      </c>
    </row>
    <row r="21" spans="2:4" x14ac:dyDescent="0.3">
      <c r="B21" s="8">
        <v>2012</v>
      </c>
      <c r="C21" s="1">
        <v>873400</v>
      </c>
      <c r="D21" s="1">
        <v>259946.30000000005</v>
      </c>
    </row>
    <row r="22" spans="2:4" x14ac:dyDescent="0.3">
      <c r="B22" s="8">
        <v>2013</v>
      </c>
      <c r="C22" s="1">
        <v>1092901.9924999999</v>
      </c>
      <c r="D22" s="1">
        <v>276971.3</v>
      </c>
    </row>
    <row r="23" spans="2:4" x14ac:dyDescent="0.3">
      <c r="B23" s="8">
        <v>2014</v>
      </c>
      <c r="C23" s="1">
        <v>1412424</v>
      </c>
      <c r="D23" s="1">
        <v>327777</v>
      </c>
    </row>
    <row r="24" spans="2:4" x14ac:dyDescent="0.3">
      <c r="B24" s="8">
        <v>2015</v>
      </c>
      <c r="C24" s="1">
        <v>1530249.5999999999</v>
      </c>
      <c r="D24" s="1">
        <v>307114.1999999999</v>
      </c>
    </row>
    <row r="25" spans="2:4" x14ac:dyDescent="0.3">
      <c r="B25" s="8">
        <v>2016</v>
      </c>
      <c r="C25" s="1">
        <v>1464267.1</v>
      </c>
      <c r="D25" s="1">
        <v>293024.90000000002</v>
      </c>
    </row>
    <row r="26" spans="2:4" x14ac:dyDescent="0.3">
      <c r="B26" s="8">
        <v>2017</v>
      </c>
      <c r="C26" s="1">
        <v>1595432.9000000004</v>
      </c>
      <c r="D26" s="1">
        <v>297540.90000000002</v>
      </c>
    </row>
    <row r="27" spans="2:4" x14ac:dyDescent="0.3">
      <c r="B27" s="8">
        <v>2018</v>
      </c>
      <c r="C27" s="1">
        <v>1918282.9536674002</v>
      </c>
      <c r="D27" s="1">
        <v>381983.59643999999</v>
      </c>
    </row>
    <row r="28" spans="2:4" x14ac:dyDescent="0.3">
      <c r="B28" s="8">
        <v>2019</v>
      </c>
      <c r="C28" s="1">
        <v>2409193.2850000001</v>
      </c>
      <c r="D28" s="1">
        <v>457602.93099999998</v>
      </c>
    </row>
    <row r="29" spans="2:4" x14ac:dyDescent="0.3">
      <c r="B29" s="8">
        <v>2020</v>
      </c>
      <c r="C29" s="1">
        <v>2787891.3019999997</v>
      </c>
      <c r="D29" s="1">
        <v>556094.80599999998</v>
      </c>
    </row>
    <row r="30" spans="2:4" x14ac:dyDescent="0.3">
      <c r="B30" s="8">
        <v>2021</v>
      </c>
      <c r="C30" s="1">
        <v>2340870.6830000002</v>
      </c>
      <c r="D30" s="1">
        <v>688218.29200000002</v>
      </c>
    </row>
    <row r="31" spans="2:4" x14ac:dyDescent="0.3">
      <c r="B31" s="8">
        <v>2022</v>
      </c>
      <c r="C31" s="1">
        <v>2423793.6470000003</v>
      </c>
      <c r="D31" s="1">
        <v>831099.58599999978</v>
      </c>
    </row>
    <row r="32" spans="2:4" x14ac:dyDescent="0.3">
      <c r="B32" s="8">
        <v>2023</v>
      </c>
      <c r="C32" s="1">
        <v>2338258.872</v>
      </c>
      <c r="D32" s="1">
        <v>668133.63600000017</v>
      </c>
    </row>
    <row r="33" spans="2:9" x14ac:dyDescent="0.3">
      <c r="B33" s="8">
        <v>2024</v>
      </c>
      <c r="C33" s="1">
        <v>2593112.6390000014</v>
      </c>
      <c r="D33" s="1">
        <v>610081.4319999998</v>
      </c>
    </row>
    <row r="34" spans="2:9" x14ac:dyDescent="0.3">
      <c r="B34" s="11" t="s">
        <v>20</v>
      </c>
      <c r="C34" s="7">
        <f>+'Marzo 2025'!G16</f>
        <v>613563.95799999998</v>
      </c>
      <c r="D34" s="7">
        <f>'Marzo 2025'!I16</f>
        <v>154880.52299999996</v>
      </c>
      <c r="F34" s="16"/>
    </row>
    <row r="35" spans="2:9" x14ac:dyDescent="0.3">
      <c r="B35" s="11" t="s">
        <v>19</v>
      </c>
      <c r="C35" s="7">
        <f>+'Marzo 2025'!C16</f>
        <v>618591.93400000001</v>
      </c>
      <c r="D35" s="7">
        <f>'Marzo 2025'!E16</f>
        <v>151430.91</v>
      </c>
    </row>
    <row r="36" spans="2:9" x14ac:dyDescent="0.3">
      <c r="B36" s="9" t="s">
        <v>10</v>
      </c>
      <c r="C36" s="12">
        <f>C34/C35-1</f>
        <v>-8.1280982237961208E-3</v>
      </c>
      <c r="D36" s="12">
        <f>D34/D35-1</f>
        <v>2.2780111405260373E-2</v>
      </c>
      <c r="H36" s="4"/>
    </row>
    <row r="38" spans="2:9" x14ac:dyDescent="0.3">
      <c r="B38" s="21" t="s">
        <v>6</v>
      </c>
      <c r="C38" s="21"/>
      <c r="D38" s="21"/>
      <c r="E38" s="21"/>
      <c r="F38" s="21"/>
      <c r="G38" s="21"/>
      <c r="H38" s="21"/>
      <c r="I38" s="21"/>
    </row>
  </sheetData>
  <mergeCells count="2">
    <mergeCell ref="B38:I38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2025</vt:lpstr>
      <vt:lpstr>2000 - 2025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2025-04-17T20:49:18Z</dcterms:modified>
</cp:coreProperties>
</file>