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ADUANA\"/>
    </mc:Choice>
  </mc:AlternateContent>
  <xr:revisionPtr revIDLastSave="0" documentId="13_ncr:1_{BEC050D8-F835-4864-BEF1-6D8A1690BF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zo 2024" sheetId="1" r:id="rId1"/>
    <sheet name="2000 - 2024" sheetId="2" r:id="rId2"/>
  </sheets>
  <definedNames>
    <definedName name="_xlnm._FilterDatabase" localSheetId="0" hidden="1">'Marzo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<sst xmlns="http://schemas.openxmlformats.org/spreadsheetml/2006/main" count="31" uniqueCount="20">
  <si>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</si>
  <si>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</si>
  <si>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</si>
  <si>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</si>
  <si>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</si>
  <si>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</si>
  <si>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</si>
  <si>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</si>
  <si>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</si>
  <si>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</si>
  <si>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</si>
  <si>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</si>
  <si>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</si>
  <si>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</si>
  <si>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</si>
  <si>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Brasil</t>
  </si>
  <si>
    <t>Uruguay</t>
  </si>
  <si>
    <t>Abril 2023</t>
  </si>
  <si>
    <t>Abril 2024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</si>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</sst>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8"/>
  <sheetViews>
    <sheetView showGridLines="0" tabSelected="1" zoomScaleNormal="100" workbookViewId="0">
      <selection activeCell="B11" sqref="B11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2:12" x14ac:dyDescent="0.3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2" x14ac:dyDescent="0.35">
      <c r="B7" s="6"/>
      <c r="C7" s="21" t="s">
        <v>17</v>
      </c>
      <c r="D7" s="22"/>
      <c r="E7" s="22"/>
      <c r="F7" s="23"/>
      <c r="G7" s="21" t="s">
        <v>18</v>
      </c>
      <c r="H7" s="22"/>
      <c r="I7" s="22"/>
      <c r="J7" s="23"/>
    </row>
    <row r="8" spans="2:12" x14ac:dyDescent="0.35">
      <c r="B8" s="24" t="s">
        <v>0</v>
      </c>
      <c r="C8" s="25" t="s">
        <v>3</v>
      </c>
      <c r="D8" s="25"/>
      <c r="E8" s="20" t="s">
        <v>4</v>
      </c>
      <c r="F8" s="20"/>
      <c r="G8" s="25" t="s">
        <v>3</v>
      </c>
      <c r="H8" s="25"/>
      <c r="I8" s="20" t="s">
        <v>4</v>
      </c>
      <c r="J8" s="20"/>
    </row>
    <row r="9" spans="2:12" x14ac:dyDescent="0.3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5">
      <c r="B10" s="8" t="s">
        <v>14</v>
      </c>
      <c r="C10" s="1">
        <v>298907.24000000011</v>
      </c>
      <c r="D10" s="13">
        <v>0.41214527433416848</v>
      </c>
      <c r="E10" s="1">
        <v>102222.63601000002</v>
      </c>
      <c r="F10" s="13">
        <v>0.41819701080762478</v>
      </c>
      <c r="G10" s="17">
        <v>476703.24999999988</v>
      </c>
      <c r="H10" s="18">
        <v>0.63441729205596176</v>
      </c>
      <c r="I10" s="17">
        <v>113243.69928000006</v>
      </c>
      <c r="J10" s="18">
        <v>0.62712658911285857</v>
      </c>
      <c r="L10" s="15"/>
    </row>
    <row r="11" spans="2:12" x14ac:dyDescent="0.35">
      <c r="B11" s="8" t="s">
        <v>13</v>
      </c>
      <c r="C11" s="1">
        <v>293596.23900000006</v>
      </c>
      <c r="D11" s="13">
        <v>0.40482225343934486</v>
      </c>
      <c r="E11" s="1">
        <v>97314.210929999987</v>
      </c>
      <c r="F11" s="13">
        <v>0.39811644180304162</v>
      </c>
      <c r="G11" s="17">
        <v>266769.995</v>
      </c>
      <c r="H11" s="18">
        <v>0.35502904129494084</v>
      </c>
      <c r="I11" s="17">
        <v>65469.569599999981</v>
      </c>
      <c r="J11" s="18">
        <v>0.36256063811919359</v>
      </c>
    </row>
    <row r="12" spans="2:12" x14ac:dyDescent="0.35">
      <c r="B12" s="8" t="s">
        <v>16</v>
      </c>
      <c r="C12" s="1"/>
      <c r="D12" s="13">
        <v>0</v>
      </c>
      <c r="E12" s="1"/>
      <c r="F12" s="13">
        <v>0</v>
      </c>
      <c r="G12" s="17">
        <v>7276.0599999999995</v>
      </c>
      <c r="H12" s="18">
        <v>9.6832951779470822E-3</v>
      </c>
      <c r="I12" s="17">
        <v>1696.6615700000002</v>
      </c>
      <c r="J12" s="18">
        <v>9.3958568117960117E-3</v>
      </c>
    </row>
    <row r="13" spans="2:12" x14ac:dyDescent="0.35">
      <c r="B13" s="8" t="s">
        <v>15</v>
      </c>
      <c r="C13" s="1"/>
      <c r="D13" s="13">
        <v>0</v>
      </c>
      <c r="E13" s="1"/>
      <c r="F13" s="13">
        <v>0</v>
      </c>
      <c r="G13" s="17">
        <v>654</v>
      </c>
      <c r="H13" s="18">
        <v>8.7037147115023676E-4</v>
      </c>
      <c r="I13" s="17">
        <v>165.57256000000001</v>
      </c>
      <c r="J13" s="18">
        <v>9.1691595615176445E-4</v>
      </c>
    </row>
    <row r="14" spans="2:12" x14ac:dyDescent="0.35">
      <c r="B14" s="8" t="s">
        <v>19</v>
      </c>
      <c r="C14" s="1">
        <v>132744</v>
      </c>
      <c r="D14" s="13">
        <v>0.183</v>
      </c>
      <c r="E14" s="1">
        <v>44900</v>
      </c>
      <c r="F14" s="13">
        <v>0.1837</v>
      </c>
      <c r="G14" s="17"/>
      <c r="H14" s="18">
        <v>0</v>
      </c>
      <c r="I14" s="17"/>
      <c r="J14" s="18">
        <v>0</v>
      </c>
    </row>
    <row r="15" spans="2:12" s="10" customFormat="1" x14ac:dyDescent="0.35">
      <c r="B15" s="9" t="s">
        <v>12</v>
      </c>
      <c r="C15" s="7">
        <f>SUM(C10:C14)</f>
        <v>725247.47900000017</v>
      </c>
      <c r="D15" s="14">
        <f>SUM(D10:D14)</f>
        <v>0.99996752777351339</v>
      </c>
      <c r="E15" s="7">
        <f>SUM(E10:E14)</f>
        <v>244436.84694000002</v>
      </c>
      <c r="F15" s="14">
        <f>SUM(F10:F14)</f>
        <v>1.0000134526106663</v>
      </c>
      <c r="G15" s="7">
        <f>SUM(G10:G14)</f>
        <v>751403.30499999993</v>
      </c>
      <c r="H15" s="14">
        <f>SUM(H10:H14)</f>
        <v>0.99999999999999989</v>
      </c>
      <c r="I15" s="7">
        <f>SUM(I10:I14)</f>
        <v>180575.50301000004</v>
      </c>
      <c r="J15" s="14">
        <f>SUM(J10:J14)</f>
        <v>0.99999999999999989</v>
      </c>
    </row>
    <row r="16" spans="2:12" x14ac:dyDescent="0.35">
      <c r="C16" s="3"/>
      <c r="D16" s="3"/>
      <c r="E16" s="3"/>
      <c r="F16" s="3"/>
    </row>
    <row r="17" spans="2:9" x14ac:dyDescent="0.3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24" zoomScale="90" zoomScaleNormal="90" workbookViewId="0">
      <selection activeCell="B44" sqref="B44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6" t="s">
        <v>11</v>
      </c>
      <c r="C7" s="27"/>
      <c r="D7" s="28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18</v>
      </c>
      <c r="C33" s="7">
        <f>+'Marzo 2024'!G15</f>
        <v>751403.30499999993</v>
      </c>
      <c r="D33" s="7">
        <f>'Marzo 2024'!I15</f>
        <v>180575.50301000004</v>
      </c>
      <c r="F33" s="16"/>
    </row>
    <row r="34" spans="2:9" x14ac:dyDescent="0.35">
      <c r="B34" s="11" t="s">
        <v>17</v>
      </c>
      <c r="C34" s="7">
        <f>+'Marzo 2024'!C15</f>
        <v>725247.47900000017</v>
      </c>
      <c r="D34" s="7">
        <f>'Marzo 2024'!E15</f>
        <v>244436.84694000002</v>
      </c>
    </row>
    <row r="35" spans="2:9" x14ac:dyDescent="0.35">
      <c r="B35" s="9" t="s">
        <v>10</v>
      </c>
      <c r="C35" s="12">
        <f>C33/C34-1</f>
        <v>3.6064690684708633E-2</v>
      </c>
      <c r="D35" s="12">
        <f>D33/D34-1</f>
        <v>-0.2612590725557653</v>
      </c>
      <c r="H35" s="4"/>
    </row>
    <row r="37" spans="2:9" x14ac:dyDescent="0.35">
      <c r="B37" s="19" t="s">
        <v>6</v>
      </c>
      <c r="C37" s="19"/>
      <c r="D37" s="19"/>
      <c r="E37" s="19"/>
      <c r="F37" s="19"/>
      <c r="G37" s="19"/>
      <c r="H37" s="19"/>
      <c r="I37" s="19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2024-05-20T20:57:54Z</dcterms:modified>
</cp:coreProperties>
</file>