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Documents\Nueva carpeta\"/>
    </mc:Choice>
  </mc:AlternateContent>
  <xr:revisionPtr revIDLastSave="0" documentId="8_{EF83B25D-B41D-4C92-8E03-5A542C0C559E}" xr6:coauthVersionLast="46" xr6:coauthVersionMax="46" xr10:uidLastSave="{00000000-0000-0000-0000-000000000000}"/>
  <bookViews>
    <workbookView showHorizontalScroll="0" showVerticalScroll="0" showSheetTabs="0" xWindow="28680" yWindow="-120" windowWidth="29040" windowHeight="1584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5" i="1" l="1"/>
  <c r="R55" i="1" s="1"/>
  <c r="O55" i="1"/>
  <c r="P55" i="1" s="1"/>
  <c r="Q53" i="1"/>
  <c r="R53" i="1" s="1"/>
  <c r="O53" i="1"/>
  <c r="P53" i="1" s="1"/>
  <c r="Q51" i="1"/>
  <c r="R51" i="1" s="1"/>
  <c r="O51" i="1"/>
  <c r="P51" i="1" s="1"/>
  <c r="O47" i="1"/>
  <c r="P47" i="1" s="1"/>
  <c r="Q47" i="1"/>
  <c r="R47" i="1"/>
  <c r="O48" i="1"/>
  <c r="P48" i="1" s="1"/>
  <c r="Q48" i="1"/>
  <c r="R48" i="1"/>
  <c r="O49" i="1"/>
  <c r="P49" i="1" s="1"/>
  <c r="Q49" i="1"/>
  <c r="R49" i="1"/>
  <c r="Q46" i="1"/>
  <c r="R46" i="1" s="1"/>
  <c r="O46" i="1"/>
  <c r="P46" i="1" s="1"/>
  <c r="O41" i="1"/>
  <c r="P41" i="1" s="1"/>
  <c r="Q41" i="1"/>
  <c r="R41" i="1" s="1"/>
  <c r="O42" i="1"/>
  <c r="P42" i="1" s="1"/>
  <c r="Q42" i="1"/>
  <c r="R42" i="1"/>
  <c r="O43" i="1"/>
  <c r="P43" i="1" s="1"/>
  <c r="Q43" i="1"/>
  <c r="R43" i="1"/>
  <c r="Q40" i="1"/>
  <c r="R40" i="1" s="1"/>
  <c r="O40" i="1"/>
  <c r="P40" i="1" s="1"/>
  <c r="Q37" i="1"/>
  <c r="R37" i="1" s="1"/>
  <c r="O37" i="1"/>
  <c r="P37" i="1" s="1"/>
  <c r="O35" i="1"/>
  <c r="P35" i="1" s="1"/>
  <c r="Q35" i="1"/>
  <c r="R35" i="1"/>
  <c r="Q34" i="1"/>
  <c r="R34" i="1" s="1"/>
  <c r="O34" i="1"/>
  <c r="P34" i="1" s="1"/>
  <c r="Q31" i="1"/>
  <c r="R31" i="1" s="1"/>
  <c r="O31" i="1"/>
  <c r="P31" i="1" s="1"/>
  <c r="O25" i="1"/>
  <c r="P25" i="1" s="1"/>
  <c r="Q25" i="1"/>
  <c r="R25" i="1" s="1"/>
  <c r="O26" i="1"/>
  <c r="P26" i="1" s="1"/>
  <c r="Q26" i="1"/>
  <c r="R26" i="1" s="1"/>
  <c r="O27" i="1"/>
  <c r="P27" i="1" s="1"/>
  <c r="Q27" i="1"/>
  <c r="R27" i="1" s="1"/>
  <c r="O28" i="1"/>
  <c r="P28" i="1" s="1"/>
  <c r="Q28" i="1"/>
  <c r="R28" i="1" s="1"/>
  <c r="O29" i="1"/>
  <c r="P29" i="1" s="1"/>
  <c r="Q29" i="1"/>
  <c r="R29" i="1" s="1"/>
  <c r="Q24" i="1"/>
  <c r="R24" i="1" s="1"/>
  <c r="O24" i="1"/>
  <c r="P24" i="1" s="1"/>
  <c r="O20" i="1"/>
  <c r="P20" i="1" s="1"/>
  <c r="Q20" i="1"/>
  <c r="R20" i="1" s="1"/>
  <c r="O21" i="1"/>
  <c r="P21" i="1" s="1"/>
  <c r="Q21" i="1"/>
  <c r="R21" i="1" s="1"/>
  <c r="Q19" i="1"/>
  <c r="R19" i="1" s="1"/>
  <c r="O19" i="1"/>
  <c r="P19" i="1" s="1"/>
  <c r="O15" i="1"/>
  <c r="P15" i="1" s="1"/>
  <c r="Q15" i="1"/>
  <c r="R15" i="1" s="1"/>
  <c r="O16" i="1"/>
  <c r="P16" i="1" s="1"/>
  <c r="Q16" i="1"/>
  <c r="R16" i="1"/>
  <c r="Q14" i="1"/>
  <c r="R14" i="1" s="1"/>
  <c r="O14" i="1"/>
  <c r="P14" i="1" s="1"/>
  <c r="Q12" i="1"/>
  <c r="R12" i="1" s="1"/>
  <c r="O12" i="1"/>
  <c r="P12" i="1" s="1"/>
  <c r="N10" i="1"/>
  <c r="M10" i="1"/>
  <c r="J10" i="1"/>
  <c r="I10" i="1"/>
  <c r="G9" i="1" l="1"/>
  <c r="H9" i="1"/>
  <c r="I9" i="1"/>
  <c r="M9" i="1" l="1"/>
  <c r="L9" i="1"/>
  <c r="K9" i="1"/>
</calcChain>
</file>

<file path=xl/sharedStrings.xml><?xml version="1.0" encoding="utf-8"?>
<sst xmlns="http://schemas.openxmlformats.org/spreadsheetml/2006/main" count="89" uniqueCount="49">
  <si>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</si>
  <si>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</si>
  <si>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</si>
  <si>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</si>
  <si>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</si>
  <si>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</si>
  <si>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</si>
  <si>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</si>
  <si>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</si>
  <si>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</si>
  <si>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</si>
  <si>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</si>
  <si>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</si>
  <si>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Pakistán</t>
  </si>
  <si>
    <t>Afganistán</t>
  </si>
  <si>
    <t>Rusia</t>
  </si>
  <si>
    <t>Ucrania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</si>
  <si>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</si>
  <si>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</si>
  <si>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</si>
  <si>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</si>
  <si>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</si>
  <si>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</si>
  <si>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</si>
  <si>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</si>
  <si>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</si>
  <si>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</si>
  <si>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</si>
  <si>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</si>
  <si>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</si>
  <si>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</si>
  <si>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</si>
  <si>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</si>
  <si>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</si>
  <si>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</si>
  <si>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</si>
  <si>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</si>
  <si>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</si>
  <si>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</si>
  <si>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</si>
  <si>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</si>
  <si>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Kazakhstan</t>
  </si>
  <si>
    <t>Rusia Invierno</t>
  </si>
  <si>
    <t>Rusia Primavera</t>
  </si>
  <si>
    <t>Serbia</t>
  </si>
  <si>
    <t>Unión Europea</t>
  </si>
  <si>
    <t>2018/19</t>
  </si>
  <si>
    <t>Prel. 2019/20</t>
  </si>
  <si>
    <t>2020/21 Proy.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</si>
</sst>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  <xf numFmtId="9" fontId="4" fillId="0" borderId="0" applyFont="0" applyFill="0" applyBorder="0" applyAlignment="0" applyProtection="0"/>
  </cellStyleXfs>
  <cellXfs count="3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164" fontId="0" fillId="0" borderId="8" xfId="0" applyNumberFormat="1" applyBorder="1" applyAlignment="1">
      <alignment horizontal="right" indent="1"/>
    </xf>
    <xf numFmtId="164" fontId="0" fillId="0" borderId="9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6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165" fontId="0" fillId="0" borderId="1" xfId="3" applyNumberFormat="1" applyFont="1" applyBorder="1" applyAlignment="1">
      <alignment horizontal="righ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4">
    <cellStyle name="Neutral" xfId="1" builtinId="28" customBuiltin="1"/>
    <cellStyle name="Normal" xfId="0" builtinId="0"/>
    <cellStyle name="Porcentaje" xfId="3" builtinId="5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S57"/>
  <sheetViews>
    <sheetView showGridLines="0" tabSelected="1" zoomScale="70" zoomScaleNormal="70" zoomScalePageLayoutView="80" workbookViewId="0">
      <selection activeCell="Q1" sqref="Q1"/>
    </sheetView>
  </sheetViews>
  <sheetFormatPr baseColWidth="10" defaultRowHeight="15" x14ac:dyDescent="0.25"/>
  <cols>
    <col min="2" max="2" width="37.42578125" bestFit="1" customWidth="1"/>
    <col min="3" max="4" width="11.7109375" customWidth="1"/>
    <col min="5" max="5" width="15.28515625" customWidth="1"/>
    <col min="6" max="6" width="16.5703125" customWidth="1"/>
    <col min="7" max="8" width="11.7109375" customWidth="1"/>
    <col min="9" max="9" width="16.28515625" customWidth="1"/>
    <col min="10" max="10" width="16" customWidth="1"/>
    <col min="11" max="12" width="11.7109375" customWidth="1"/>
    <col min="13" max="13" width="14.7109375" customWidth="1"/>
    <col min="14" max="14" width="15" customWidth="1"/>
    <col min="15" max="15" width="11.7109375" customWidth="1"/>
    <col min="16" max="16" width="17.28515625" customWidth="1"/>
    <col min="17" max="17" width="11.7109375" customWidth="1"/>
    <col min="18" max="18" width="15" customWidth="1"/>
  </cols>
  <sheetData>
    <row r="7" spans="2:19" ht="23.25" customHeight="1" x14ac:dyDescent="0.25">
      <c r="B7" s="30" t="s">
        <v>28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2"/>
    </row>
    <row r="8" spans="2:19" ht="30" customHeight="1" x14ac:dyDescent="0.25">
      <c r="B8" s="33" t="s">
        <v>5</v>
      </c>
      <c r="C8" s="33" t="s">
        <v>24</v>
      </c>
      <c r="D8" s="33"/>
      <c r="E8" s="33"/>
      <c r="F8" s="33"/>
      <c r="G8" s="33" t="s">
        <v>25</v>
      </c>
      <c r="H8" s="33"/>
      <c r="I8" s="33"/>
      <c r="J8" s="33"/>
      <c r="K8" s="33" t="s">
        <v>26</v>
      </c>
      <c r="L8" s="33"/>
      <c r="M8" s="33"/>
      <c r="N8" s="33"/>
      <c r="O8" s="33" t="s">
        <v>6</v>
      </c>
      <c r="P8" s="33"/>
      <c r="Q8" s="33"/>
      <c r="R8" s="33"/>
    </row>
    <row r="9" spans="2:19" ht="32.25" customHeight="1" x14ac:dyDescent="0.25">
      <c r="B9" s="33"/>
      <c r="C9" s="27" t="s">
        <v>46</v>
      </c>
      <c r="D9" s="27" t="s">
        <v>47</v>
      </c>
      <c r="E9" s="33" t="s">
        <v>48</v>
      </c>
      <c r="F9" s="33"/>
      <c r="G9" s="27" t="str">
        <f>C9</f>
        <v>2018/19</v>
      </c>
      <c r="H9" s="27" t="str">
        <f>D9</f>
        <v>Prel. 2019/20</v>
      </c>
      <c r="I9" s="34" t="str">
        <f>E9</f>
        <v>2020/21 Proy.</v>
      </c>
      <c r="J9" s="35"/>
      <c r="K9" s="27" t="str">
        <f>+C9</f>
        <v>2018/19</v>
      </c>
      <c r="L9" s="27" t="str">
        <f>+D9</f>
        <v>Prel. 2019/20</v>
      </c>
      <c r="M9" s="33" t="str">
        <f>+E9</f>
        <v>2020/21 Proy.</v>
      </c>
      <c r="N9" s="33"/>
      <c r="O9" s="33" t="s">
        <v>7</v>
      </c>
      <c r="P9" s="33"/>
      <c r="Q9" s="33" t="s">
        <v>8</v>
      </c>
      <c r="R9" s="33"/>
    </row>
    <row r="10" spans="2:19" ht="19.5" customHeight="1" x14ac:dyDescent="0.25">
      <c r="B10" s="27"/>
      <c r="C10" s="29"/>
      <c r="D10" s="29"/>
      <c r="E10" s="25">
        <v>44075</v>
      </c>
      <c r="F10" s="25">
        <v>44105</v>
      </c>
      <c r="G10" s="28"/>
      <c r="H10" s="28"/>
      <c r="I10" s="25">
        <f>+E10</f>
        <v>44075</v>
      </c>
      <c r="J10" s="25">
        <f>+F10</f>
        <v>44105</v>
      </c>
      <c r="K10" s="29"/>
      <c r="L10" s="29"/>
      <c r="M10" s="25">
        <f>+E10</f>
        <v>44075</v>
      </c>
      <c r="N10" s="25">
        <f>+F10</f>
        <v>44105</v>
      </c>
      <c r="O10" s="5" t="s">
        <v>0</v>
      </c>
      <c r="P10" s="5" t="s">
        <v>9</v>
      </c>
      <c r="Q10" s="5" t="s">
        <v>0</v>
      </c>
      <c r="R10" s="5" t="s">
        <v>9</v>
      </c>
    </row>
    <row r="11" spans="2:19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25">
      <c r="B12" s="6" t="s">
        <v>10</v>
      </c>
      <c r="C12" s="15">
        <v>215.42</v>
      </c>
      <c r="D12" s="15">
        <v>217.06</v>
      </c>
      <c r="E12" s="15">
        <v>222.29</v>
      </c>
      <c r="F12" s="15">
        <v>222.2</v>
      </c>
      <c r="G12" s="15">
        <v>3.39</v>
      </c>
      <c r="H12" s="15">
        <v>3.52</v>
      </c>
      <c r="I12" s="15">
        <v>3.47</v>
      </c>
      <c r="J12" s="15">
        <v>3.48</v>
      </c>
      <c r="K12" s="15">
        <v>730.93</v>
      </c>
      <c r="L12" s="15">
        <v>764.49</v>
      </c>
      <c r="M12" s="15">
        <v>770.49</v>
      </c>
      <c r="N12" s="15">
        <v>773.08</v>
      </c>
      <c r="O12" s="15">
        <f>+N12-M12</f>
        <v>2.5900000000000318</v>
      </c>
      <c r="P12" s="26">
        <f>+O12/M12</f>
        <v>3.3614972290361093E-3</v>
      </c>
      <c r="Q12" s="15">
        <f>+N12-L12</f>
        <v>8.5900000000000318</v>
      </c>
      <c r="R12" s="26">
        <f>+Q12/L12</f>
        <v>1.1236249002603085E-2</v>
      </c>
      <c r="S12" t="s">
        <v>40</v>
      </c>
    </row>
    <row r="13" spans="2:19" ht="15" customHeight="1" x14ac:dyDescent="0.25">
      <c r="B13" s="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7"/>
    </row>
    <row r="14" spans="2:19" ht="15" customHeight="1" x14ac:dyDescent="0.25">
      <c r="B14" s="8" t="s">
        <v>11</v>
      </c>
      <c r="C14" s="15">
        <v>16.03</v>
      </c>
      <c r="D14" s="15">
        <v>15.13</v>
      </c>
      <c r="E14" s="15">
        <v>14.84</v>
      </c>
      <c r="F14" s="15">
        <v>14.87</v>
      </c>
      <c r="G14" s="15">
        <v>3.2</v>
      </c>
      <c r="H14" s="15">
        <v>3.47</v>
      </c>
      <c r="I14" s="15">
        <v>3.37</v>
      </c>
      <c r="J14" s="15">
        <v>3.34</v>
      </c>
      <c r="K14" s="15">
        <v>51.31</v>
      </c>
      <c r="L14" s="15">
        <v>52.58</v>
      </c>
      <c r="M14" s="15">
        <v>50.01</v>
      </c>
      <c r="N14" s="15">
        <v>49.69</v>
      </c>
      <c r="O14" s="15">
        <f>+N14-M14</f>
        <v>-0.32000000000000028</v>
      </c>
      <c r="P14" s="26">
        <f>+O14/M14</f>
        <v>-6.3987202559488161E-3</v>
      </c>
      <c r="Q14" s="15">
        <f>+N14-L14</f>
        <v>-2.8900000000000006</v>
      </c>
      <c r="R14" s="26">
        <f>+Q14/L14</f>
        <v>-5.4963864587295561E-2</v>
      </c>
      <c r="S14" t="s">
        <v>40</v>
      </c>
    </row>
    <row r="15" spans="2:19" ht="15" customHeight="1" x14ac:dyDescent="0.25">
      <c r="B15" s="10" t="s">
        <v>45</v>
      </c>
      <c r="C15" s="15">
        <v>25.52</v>
      </c>
      <c r="D15" s="15">
        <v>26.14</v>
      </c>
      <c r="E15" s="15">
        <v>24.7</v>
      </c>
      <c r="F15" s="15">
        <v>24.64</v>
      </c>
      <c r="G15" s="15">
        <v>5.36</v>
      </c>
      <c r="H15" s="15">
        <v>5.93</v>
      </c>
      <c r="I15" s="15">
        <v>5.51</v>
      </c>
      <c r="J15" s="15">
        <v>5.55</v>
      </c>
      <c r="K15" s="15">
        <v>136.69</v>
      </c>
      <c r="L15" s="15">
        <v>154.94</v>
      </c>
      <c r="M15" s="15">
        <v>136.15</v>
      </c>
      <c r="N15" s="15">
        <v>136.75</v>
      </c>
      <c r="O15" s="15">
        <f t="shared" ref="O15:O16" si="0">+N15-M15</f>
        <v>0.59999999999999432</v>
      </c>
      <c r="P15" s="26">
        <f t="shared" ref="P15:P16" si="1">+O15/M15</f>
        <v>4.406904149834699E-3</v>
      </c>
      <c r="Q15" s="15">
        <f t="shared" ref="Q15:Q16" si="2">+N15-L15</f>
        <v>-18.189999999999998</v>
      </c>
      <c r="R15" s="26">
        <f t="shared" ref="R15:R16" si="3">+Q15/L15</f>
        <v>-0.11740028398089582</v>
      </c>
      <c r="S15" t="s">
        <v>40</v>
      </c>
    </row>
    <row r="16" spans="2:19" ht="15" customHeight="1" x14ac:dyDescent="0.25">
      <c r="B16" s="10" t="s">
        <v>1</v>
      </c>
      <c r="C16" s="15">
        <v>24.27</v>
      </c>
      <c r="D16" s="15">
        <v>23.73</v>
      </c>
      <c r="E16" s="15">
        <v>24</v>
      </c>
      <c r="F16" s="15">
        <v>24</v>
      </c>
      <c r="G16" s="15">
        <v>5.42</v>
      </c>
      <c r="H16" s="15">
        <v>5.63</v>
      </c>
      <c r="I16" s="15">
        <v>5.67</v>
      </c>
      <c r="J16" s="15">
        <v>5.67</v>
      </c>
      <c r="K16" s="15">
        <v>131.43</v>
      </c>
      <c r="L16" s="15">
        <v>133.59</v>
      </c>
      <c r="M16" s="15">
        <v>136</v>
      </c>
      <c r="N16" s="15">
        <v>136</v>
      </c>
      <c r="O16" s="15">
        <f t="shared" si="0"/>
        <v>0</v>
      </c>
      <c r="P16" s="26">
        <f t="shared" si="1"/>
        <v>0</v>
      </c>
      <c r="Q16" s="15">
        <f t="shared" si="2"/>
        <v>2.4099999999999966</v>
      </c>
      <c r="R16" s="26">
        <f t="shared" si="3"/>
        <v>1.8040272475484665E-2</v>
      </c>
      <c r="S16" t="s">
        <v>40</v>
      </c>
    </row>
    <row r="17" spans="2:19" ht="15" customHeight="1" x14ac:dyDescent="0.25">
      <c r="B17" s="8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  <c r="S17" t="s">
        <v>40</v>
      </c>
    </row>
    <row r="18" spans="2:19" ht="15" customHeight="1" x14ac:dyDescent="0.25">
      <c r="B18" s="6" t="s">
        <v>12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7"/>
      <c r="S18" t="s">
        <v>40</v>
      </c>
    </row>
    <row r="19" spans="2:19" x14ac:dyDescent="0.25">
      <c r="B19" s="7" t="s">
        <v>2</v>
      </c>
      <c r="C19" s="15">
        <v>29.65</v>
      </c>
      <c r="D19" s="15">
        <v>29.32</v>
      </c>
      <c r="E19" s="15">
        <v>31.45</v>
      </c>
      <c r="F19" s="15">
        <v>31.45</v>
      </c>
      <c r="G19" s="15">
        <v>3.37</v>
      </c>
      <c r="H19" s="15">
        <v>3.53</v>
      </c>
      <c r="I19" s="15">
        <v>3.42</v>
      </c>
      <c r="J19" s="15">
        <v>3.42</v>
      </c>
      <c r="K19" s="15">
        <v>99.87</v>
      </c>
      <c r="L19" s="15">
        <v>103.6</v>
      </c>
      <c r="M19" s="15">
        <v>107.59</v>
      </c>
      <c r="N19" s="15">
        <v>107.59</v>
      </c>
      <c r="O19" s="15">
        <f t="shared" ref="O19" si="4">+N19-M19</f>
        <v>0</v>
      </c>
      <c r="P19" s="26">
        <f t="shared" ref="P19" si="5">+O19/M19</f>
        <v>0</v>
      </c>
      <c r="Q19" s="15">
        <f t="shared" ref="Q19" si="6">+N19-L19</f>
        <v>3.9900000000000091</v>
      </c>
      <c r="R19" s="26">
        <f t="shared" ref="R19" si="7">+Q19/L19</f>
        <v>3.8513513513513606E-2</v>
      </c>
      <c r="S19" t="s">
        <v>40</v>
      </c>
    </row>
    <row r="20" spans="2:19" x14ac:dyDescent="0.25">
      <c r="B20" s="7" t="s">
        <v>13</v>
      </c>
      <c r="C20" s="15">
        <v>8.8000000000000007</v>
      </c>
      <c r="D20" s="15">
        <v>8.8000000000000007</v>
      </c>
      <c r="E20" s="15">
        <v>9.1300000000000008</v>
      </c>
      <c r="F20" s="15">
        <v>9.1300000000000008</v>
      </c>
      <c r="G20" s="15">
        <v>2.85</v>
      </c>
      <c r="H20" s="15">
        <v>2.76</v>
      </c>
      <c r="I20" s="15">
        <v>2.81</v>
      </c>
      <c r="J20" s="15">
        <v>2.81</v>
      </c>
      <c r="K20" s="15">
        <v>25.1</v>
      </c>
      <c r="L20" s="15">
        <v>24.3</v>
      </c>
      <c r="M20" s="15">
        <v>25.7</v>
      </c>
      <c r="N20" s="15">
        <v>25.7</v>
      </c>
      <c r="O20" s="15">
        <f t="shared" ref="O20:O21" si="8">+N20-M20</f>
        <v>0</v>
      </c>
      <c r="P20" s="26">
        <f t="shared" ref="P20:P21" si="9">+O20/M20</f>
        <v>0</v>
      </c>
      <c r="Q20" s="15">
        <f t="shared" ref="Q20:Q21" si="10">+N20-L20</f>
        <v>1.3999999999999986</v>
      </c>
      <c r="R20" s="26">
        <f t="shared" ref="R20:R21" si="11">+Q20/L20</f>
        <v>5.7613168724279774E-2</v>
      </c>
      <c r="S20" t="s">
        <v>40</v>
      </c>
    </row>
    <row r="21" spans="2:19" ht="15" customHeight="1" x14ac:dyDescent="0.25">
      <c r="B21" s="7" t="s">
        <v>14</v>
      </c>
      <c r="C21" s="15">
        <v>2</v>
      </c>
      <c r="D21" s="15">
        <v>2.2999999999999998</v>
      </c>
      <c r="E21" s="15">
        <v>2.33</v>
      </c>
      <c r="F21" s="15">
        <v>2.33</v>
      </c>
      <c r="G21" s="15">
        <v>1.8</v>
      </c>
      <c r="H21" s="15">
        <v>2.17</v>
      </c>
      <c r="I21" s="15">
        <v>2.15</v>
      </c>
      <c r="J21" s="15">
        <v>2.15</v>
      </c>
      <c r="K21" s="15">
        <v>3.6</v>
      </c>
      <c r="L21" s="15">
        <v>5</v>
      </c>
      <c r="M21" s="15">
        <v>5.01</v>
      </c>
      <c r="N21" s="15">
        <v>5.01</v>
      </c>
      <c r="O21" s="15">
        <f t="shared" si="8"/>
        <v>0</v>
      </c>
      <c r="P21" s="26">
        <f t="shared" si="9"/>
        <v>0</v>
      </c>
      <c r="Q21" s="15">
        <f t="shared" si="10"/>
        <v>9.9999999999997868E-3</v>
      </c>
      <c r="R21" s="26">
        <f t="shared" si="11"/>
        <v>1.9999999999999575E-3</v>
      </c>
      <c r="S21" t="s">
        <v>40</v>
      </c>
    </row>
    <row r="22" spans="2:19" ht="15" customHeight="1" x14ac:dyDescent="0.25">
      <c r="B22" s="8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7"/>
      <c r="S22" t="s">
        <v>40</v>
      </c>
    </row>
    <row r="23" spans="2:19" ht="15" customHeight="1" x14ac:dyDescent="0.25">
      <c r="B23" s="6" t="s">
        <v>30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7"/>
      <c r="S23" t="s">
        <v>40</v>
      </c>
    </row>
    <row r="24" spans="2:19" x14ac:dyDescent="0.25">
      <c r="B24" s="7" t="s">
        <v>15</v>
      </c>
      <c r="C24" s="15">
        <v>26.34</v>
      </c>
      <c r="D24" s="15">
        <v>27.31</v>
      </c>
      <c r="E24" s="15">
        <v>28.3</v>
      </c>
      <c r="F24" s="15">
        <v>28.3</v>
      </c>
      <c r="G24" s="15">
        <v>2.72</v>
      </c>
      <c r="H24" s="15">
        <v>2.7</v>
      </c>
      <c r="I24" s="15">
        <v>2.76</v>
      </c>
      <c r="J24" s="15">
        <v>2.93</v>
      </c>
      <c r="K24" s="15">
        <v>71.69</v>
      </c>
      <c r="L24" s="15">
        <v>73.61</v>
      </c>
      <c r="M24" s="15">
        <v>78</v>
      </c>
      <c r="N24" s="15">
        <v>83</v>
      </c>
      <c r="O24" s="15">
        <f t="shared" ref="O24" si="12">+N24-M24</f>
        <v>5</v>
      </c>
      <c r="P24" s="26">
        <f t="shared" ref="P24" si="13">+O24/M24</f>
        <v>6.4102564102564097E-2</v>
      </c>
      <c r="Q24" s="15">
        <f t="shared" ref="Q24" si="14">+N24-L24</f>
        <v>9.39</v>
      </c>
      <c r="R24" s="26">
        <f t="shared" ref="R24" si="15">+Q24/L24</f>
        <v>0.12756418964814564</v>
      </c>
      <c r="S24" t="s">
        <v>40</v>
      </c>
    </row>
    <row r="25" spans="2:19" x14ac:dyDescent="0.25">
      <c r="B25" s="7" t="s">
        <v>42</v>
      </c>
      <c r="C25" s="15">
        <v>14.91</v>
      </c>
      <c r="D25" s="15">
        <v>15.41</v>
      </c>
      <c r="E25" s="15">
        <v>16.2</v>
      </c>
      <c r="F25" s="15">
        <v>16.2</v>
      </c>
      <c r="G25" s="15">
        <v>3.52</v>
      </c>
      <c r="H25" s="15">
        <v>3.41</v>
      </c>
      <c r="I25" s="15">
        <v>3.58</v>
      </c>
      <c r="J25" s="15">
        <v>3.58</v>
      </c>
      <c r="K25" s="15">
        <v>52.47</v>
      </c>
      <c r="L25" s="15">
        <v>52.54</v>
      </c>
      <c r="M25" s="15">
        <v>58</v>
      </c>
      <c r="N25" s="15">
        <v>58</v>
      </c>
      <c r="O25" s="15">
        <f t="shared" ref="O25:O29" si="16">+N25-M25</f>
        <v>0</v>
      </c>
      <c r="P25" s="26">
        <f t="shared" ref="P25:P29" si="17">+O25/M25</f>
        <v>0</v>
      </c>
      <c r="Q25" s="15">
        <f t="shared" ref="Q25:Q29" si="18">+N25-L25</f>
        <v>5.4600000000000009</v>
      </c>
      <c r="R25" s="26">
        <f t="shared" ref="R25:R29" si="19">+Q25/L25</f>
        <v>0.1039208222306814</v>
      </c>
      <c r="S25" t="s">
        <v>40</v>
      </c>
    </row>
    <row r="26" spans="2:19" ht="15" customHeight="1" x14ac:dyDescent="0.25">
      <c r="B26" s="7" t="s">
        <v>43</v>
      </c>
      <c r="C26" s="15">
        <v>11.44</v>
      </c>
      <c r="D26" s="15">
        <v>11.91</v>
      </c>
      <c r="E26" s="15">
        <v>12.1</v>
      </c>
      <c r="F26" s="15">
        <v>12.1</v>
      </c>
      <c r="G26" s="15">
        <v>1.68</v>
      </c>
      <c r="H26" s="15">
        <v>1.77</v>
      </c>
      <c r="I26" s="15">
        <v>1.65</v>
      </c>
      <c r="J26" s="15">
        <v>2.0699999999999998</v>
      </c>
      <c r="K26" s="15">
        <v>19.22</v>
      </c>
      <c r="L26" s="15">
        <v>21.07</v>
      </c>
      <c r="M26" s="15">
        <v>20</v>
      </c>
      <c r="N26" s="15">
        <v>25</v>
      </c>
      <c r="O26" s="15">
        <f t="shared" si="16"/>
        <v>5</v>
      </c>
      <c r="P26" s="26">
        <f t="shared" si="17"/>
        <v>0.25</v>
      </c>
      <c r="Q26" s="15">
        <f t="shared" si="18"/>
        <v>3.9299999999999997</v>
      </c>
      <c r="R26" s="26">
        <f t="shared" si="19"/>
        <v>0.18652112007593732</v>
      </c>
      <c r="S26" t="s">
        <v>40</v>
      </c>
    </row>
    <row r="27" spans="2:19" ht="15" customHeight="1" x14ac:dyDescent="0.25">
      <c r="B27" s="7" t="s">
        <v>16</v>
      </c>
      <c r="C27" s="15">
        <v>6.72</v>
      </c>
      <c r="D27" s="15">
        <v>7.02</v>
      </c>
      <c r="E27" s="15">
        <v>6.8</v>
      </c>
      <c r="F27" s="15">
        <v>6.8</v>
      </c>
      <c r="G27" s="15">
        <v>3.73</v>
      </c>
      <c r="H27" s="15">
        <v>4.16</v>
      </c>
      <c r="I27" s="15">
        <v>3.97</v>
      </c>
      <c r="J27" s="15">
        <v>3.75</v>
      </c>
      <c r="K27" s="15">
        <v>25.06</v>
      </c>
      <c r="L27" s="15">
        <v>29.17</v>
      </c>
      <c r="M27" s="15">
        <v>27</v>
      </c>
      <c r="N27" s="15">
        <v>25.5</v>
      </c>
      <c r="O27" s="15">
        <f t="shared" si="16"/>
        <v>-1.5</v>
      </c>
      <c r="P27" s="26">
        <f t="shared" si="17"/>
        <v>-5.5555555555555552E-2</v>
      </c>
      <c r="Q27" s="15">
        <f t="shared" si="18"/>
        <v>-3.6700000000000017</v>
      </c>
      <c r="R27" s="26">
        <f t="shared" si="19"/>
        <v>-0.12581419266369562</v>
      </c>
      <c r="S27" t="s">
        <v>40</v>
      </c>
    </row>
    <row r="28" spans="2:19" ht="15" customHeight="1" x14ac:dyDescent="0.25">
      <c r="B28" s="7" t="s">
        <v>41</v>
      </c>
      <c r="C28" s="15">
        <v>11.35</v>
      </c>
      <c r="D28" s="15">
        <v>11.34</v>
      </c>
      <c r="E28" s="15">
        <v>11.8</v>
      </c>
      <c r="F28" s="15">
        <v>11.8</v>
      </c>
      <c r="G28" s="15">
        <v>1.23</v>
      </c>
      <c r="H28" s="15">
        <v>1.01</v>
      </c>
      <c r="I28" s="15">
        <v>1.06</v>
      </c>
      <c r="J28" s="15">
        <v>1.06</v>
      </c>
      <c r="K28" s="15">
        <v>13.95</v>
      </c>
      <c r="L28" s="15">
        <v>11.45</v>
      </c>
      <c r="M28" s="15">
        <v>12.5</v>
      </c>
      <c r="N28" s="15">
        <v>12.5</v>
      </c>
      <c r="O28" s="15">
        <f t="shared" si="16"/>
        <v>0</v>
      </c>
      <c r="P28" s="26">
        <f t="shared" si="17"/>
        <v>0</v>
      </c>
      <c r="Q28" s="15">
        <f t="shared" si="18"/>
        <v>1.0500000000000007</v>
      </c>
      <c r="R28" s="26">
        <f t="shared" si="19"/>
        <v>9.1703056768559013E-2</v>
      </c>
      <c r="S28" t="s">
        <v>40</v>
      </c>
    </row>
    <row r="29" spans="2:19" ht="15" customHeight="1" x14ac:dyDescent="0.25">
      <c r="B29" s="8" t="s">
        <v>17</v>
      </c>
      <c r="C29" s="15">
        <v>1.4</v>
      </c>
      <c r="D29" s="15">
        <v>1.4</v>
      </c>
      <c r="E29" s="15">
        <v>1.4</v>
      </c>
      <c r="F29" s="15">
        <v>1.4</v>
      </c>
      <c r="G29" s="15">
        <v>4.29</v>
      </c>
      <c r="H29" s="15">
        <v>4.8600000000000003</v>
      </c>
      <c r="I29" s="15">
        <v>4.6500000000000004</v>
      </c>
      <c r="J29" s="15">
        <v>4.6500000000000004</v>
      </c>
      <c r="K29" s="15">
        <v>6</v>
      </c>
      <c r="L29" s="15">
        <v>6.8</v>
      </c>
      <c r="M29" s="15">
        <v>6.51</v>
      </c>
      <c r="N29" s="15">
        <v>6.51</v>
      </c>
      <c r="O29" s="15">
        <f t="shared" si="16"/>
        <v>0</v>
      </c>
      <c r="P29" s="26">
        <f t="shared" si="17"/>
        <v>0</v>
      </c>
      <c r="Q29" s="15">
        <f t="shared" si="18"/>
        <v>-0.29000000000000004</v>
      </c>
      <c r="R29" s="26">
        <f t="shared" si="19"/>
        <v>-4.264705882352942E-2</v>
      </c>
      <c r="S29" t="s">
        <v>40</v>
      </c>
    </row>
    <row r="30" spans="2:19" ht="15" customHeight="1" x14ac:dyDescent="0.25">
      <c r="B30" s="8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7"/>
      <c r="S30" t="s">
        <v>40</v>
      </c>
    </row>
    <row r="31" spans="2:19" x14ac:dyDescent="0.25">
      <c r="B31" s="9" t="s">
        <v>27</v>
      </c>
      <c r="C31" s="18">
        <v>9.8800000000000008</v>
      </c>
      <c r="D31" s="18">
        <v>9.66</v>
      </c>
      <c r="E31" s="18">
        <v>9.9</v>
      </c>
      <c r="F31" s="18">
        <v>9.9</v>
      </c>
      <c r="G31" s="18">
        <v>3.26</v>
      </c>
      <c r="H31" s="18">
        <v>3.35</v>
      </c>
      <c r="I31" s="18">
        <v>3.64</v>
      </c>
      <c r="J31" s="18">
        <v>3.54</v>
      </c>
      <c r="K31" s="18">
        <v>32.200000000000003</v>
      </c>
      <c r="L31" s="18">
        <v>32.35</v>
      </c>
      <c r="M31" s="18">
        <v>36</v>
      </c>
      <c r="N31" s="18">
        <v>35</v>
      </c>
      <c r="O31" s="15">
        <f t="shared" ref="O31" si="20">+N31-M31</f>
        <v>-1</v>
      </c>
      <c r="P31" s="26">
        <f t="shared" ref="P31" si="21">+O31/M31</f>
        <v>-2.7777777777777776E-2</v>
      </c>
      <c r="Q31" s="15">
        <f t="shared" ref="Q31" si="22">+N31-L31</f>
        <v>2.6499999999999986</v>
      </c>
      <c r="R31" s="26">
        <f t="shared" ref="R31" si="23">+Q31/L31</f>
        <v>8.1916537867078781E-2</v>
      </c>
      <c r="S31" t="s">
        <v>40</v>
      </c>
    </row>
    <row r="32" spans="2:19" ht="15" customHeight="1" x14ac:dyDescent="0.25">
      <c r="B32" s="10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  <c r="S32" t="s">
        <v>40</v>
      </c>
    </row>
    <row r="33" spans="2:19" ht="15" customHeight="1" x14ac:dyDescent="0.25">
      <c r="B33" s="6" t="s">
        <v>32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7"/>
      <c r="S33" t="s">
        <v>40</v>
      </c>
    </row>
    <row r="34" spans="2:19" x14ac:dyDescent="0.25">
      <c r="B34" s="7" t="s">
        <v>31</v>
      </c>
      <c r="C34" s="15">
        <v>6.05</v>
      </c>
      <c r="D34" s="15">
        <v>6.73</v>
      </c>
      <c r="E34" s="15">
        <v>6.35</v>
      </c>
      <c r="F34" s="15">
        <v>6.3</v>
      </c>
      <c r="G34" s="15">
        <v>3.22</v>
      </c>
      <c r="H34" s="15">
        <v>2.94</v>
      </c>
      <c r="I34" s="15">
        <v>3.07</v>
      </c>
      <c r="J34" s="15">
        <v>3.02</v>
      </c>
      <c r="K34" s="15">
        <v>19.5</v>
      </c>
      <c r="L34" s="15">
        <v>19.760000000000002</v>
      </c>
      <c r="M34" s="15">
        <v>19.5</v>
      </c>
      <c r="N34" s="15">
        <v>19</v>
      </c>
      <c r="O34" s="15">
        <f t="shared" ref="O34" si="24">+N34-M34</f>
        <v>-0.5</v>
      </c>
      <c r="P34" s="26">
        <f t="shared" ref="P34" si="25">+O34/M34</f>
        <v>-2.564102564102564E-2</v>
      </c>
      <c r="Q34" s="15">
        <f t="shared" ref="Q34" si="26">+N34-L34</f>
        <v>-0.76000000000000156</v>
      </c>
      <c r="R34" s="26">
        <f t="shared" ref="R34" si="27">+Q34/L34</f>
        <v>-3.846153846153854E-2</v>
      </c>
      <c r="S34" t="s">
        <v>40</v>
      </c>
    </row>
    <row r="35" spans="2:19" ht="15" customHeight="1" x14ac:dyDescent="0.25">
      <c r="B35" s="7" t="s">
        <v>33</v>
      </c>
      <c r="C35" s="15">
        <v>2.04</v>
      </c>
      <c r="D35" s="15">
        <v>2.04</v>
      </c>
      <c r="E35" s="15">
        <v>2.3199999999999998</v>
      </c>
      <c r="F35" s="15">
        <v>2.3199999999999998</v>
      </c>
      <c r="G35" s="15">
        <v>2.66</v>
      </c>
      <c r="H35" s="15">
        <v>2.5499999999999998</v>
      </c>
      <c r="I35" s="15">
        <v>2.84</v>
      </c>
      <c r="J35" s="15">
        <v>2.84</v>
      </c>
      <c r="K35" s="15">
        <v>5.43</v>
      </c>
      <c r="L35" s="15">
        <v>5.2</v>
      </c>
      <c r="M35" s="15">
        <v>6.6</v>
      </c>
      <c r="N35" s="15">
        <v>6.6</v>
      </c>
      <c r="O35" s="15">
        <f t="shared" ref="O35" si="28">+N35-M35</f>
        <v>0</v>
      </c>
      <c r="P35" s="26">
        <f t="shared" ref="P35" si="29">+O35/M35</f>
        <v>0</v>
      </c>
      <c r="Q35" s="15">
        <f t="shared" ref="Q35" si="30">+N35-L35</f>
        <v>1.3999999999999995</v>
      </c>
      <c r="R35" s="26">
        <f t="shared" ref="R35" si="31">+Q35/L35</f>
        <v>0.26923076923076911</v>
      </c>
      <c r="S35" t="s">
        <v>40</v>
      </c>
    </row>
    <row r="36" spans="2:19" ht="15" customHeight="1" x14ac:dyDescent="0.25">
      <c r="B36" s="1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2"/>
      <c r="S36" t="s">
        <v>40</v>
      </c>
    </row>
    <row r="37" spans="2:19" ht="15" customHeight="1" x14ac:dyDescent="0.25">
      <c r="B37" s="12" t="s">
        <v>4</v>
      </c>
      <c r="C37" s="15">
        <v>10.4</v>
      </c>
      <c r="D37" s="15">
        <v>10.199999999999999</v>
      </c>
      <c r="E37" s="15">
        <v>13</v>
      </c>
      <c r="F37" s="15">
        <v>13</v>
      </c>
      <c r="G37" s="15">
        <v>1.69</v>
      </c>
      <c r="H37" s="15">
        <v>1.49</v>
      </c>
      <c r="I37" s="15">
        <v>2.19</v>
      </c>
      <c r="J37" s="15">
        <v>2.19</v>
      </c>
      <c r="K37" s="15">
        <v>17.600000000000001</v>
      </c>
      <c r="L37" s="15">
        <v>15.2</v>
      </c>
      <c r="M37" s="15">
        <v>28.5</v>
      </c>
      <c r="N37" s="15">
        <v>28.5</v>
      </c>
      <c r="O37" s="15">
        <f t="shared" ref="O37" si="32">+N37-M37</f>
        <v>0</v>
      </c>
      <c r="P37" s="26">
        <f t="shared" ref="P37" si="33">+O37/M37</f>
        <v>0</v>
      </c>
      <c r="Q37" s="15">
        <f t="shared" ref="Q37" si="34">+N37-L37</f>
        <v>13.3</v>
      </c>
      <c r="R37" s="26">
        <f t="shared" ref="R37" si="35">+Q37/L37</f>
        <v>0.87500000000000011</v>
      </c>
      <c r="S37" t="s">
        <v>40</v>
      </c>
    </row>
    <row r="38" spans="2:19" x14ac:dyDescent="0.25">
      <c r="B38" s="8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7"/>
      <c r="S38" t="s">
        <v>40</v>
      </c>
    </row>
    <row r="39" spans="2:19" ht="15" customHeight="1" x14ac:dyDescent="0.25">
      <c r="B39" s="6" t="s">
        <v>38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7"/>
      <c r="S39" t="s">
        <v>40</v>
      </c>
    </row>
    <row r="40" spans="2:19" ht="15" customHeight="1" x14ac:dyDescent="0.25">
      <c r="B40" s="7" t="s">
        <v>21</v>
      </c>
      <c r="C40" s="15">
        <v>1.32</v>
      </c>
      <c r="D40" s="15">
        <v>1.37</v>
      </c>
      <c r="E40" s="15">
        <v>1.39</v>
      </c>
      <c r="F40" s="15">
        <v>1.39</v>
      </c>
      <c r="G40" s="15">
        <v>6.4</v>
      </c>
      <c r="H40" s="15">
        <v>6.4</v>
      </c>
      <c r="I40" s="15">
        <v>6.4</v>
      </c>
      <c r="J40" s="15">
        <v>6.4</v>
      </c>
      <c r="K40" s="15">
        <v>8.4499999999999993</v>
      </c>
      <c r="L40" s="15">
        <v>8.77</v>
      </c>
      <c r="M40" s="15">
        <v>8.9</v>
      </c>
      <c r="N40" s="15">
        <v>8.9</v>
      </c>
      <c r="O40" s="15">
        <f t="shared" ref="O40" si="36">+N40-M40</f>
        <v>0</v>
      </c>
      <c r="P40" s="26">
        <f t="shared" ref="P40" si="37">+O40/M40</f>
        <v>0</v>
      </c>
      <c r="Q40" s="15">
        <f t="shared" ref="Q40" si="38">+N40-L40</f>
        <v>0.13000000000000078</v>
      </c>
      <c r="R40" s="26">
        <f t="shared" ref="R40" si="39">+Q40/L40</f>
        <v>1.4823261117445929E-2</v>
      </c>
      <c r="S40" t="s">
        <v>40</v>
      </c>
    </row>
    <row r="41" spans="2:19" ht="15" customHeight="1" x14ac:dyDescent="0.25">
      <c r="B41" s="7" t="s">
        <v>22</v>
      </c>
      <c r="C41" s="15">
        <v>2.85</v>
      </c>
      <c r="D41" s="15">
        <v>2.75</v>
      </c>
      <c r="E41" s="15">
        <v>2.7</v>
      </c>
      <c r="F41" s="15">
        <v>2.7</v>
      </c>
      <c r="G41" s="15">
        <v>2.58</v>
      </c>
      <c r="H41" s="15">
        <v>1.46</v>
      </c>
      <c r="I41" s="15">
        <v>1</v>
      </c>
      <c r="J41" s="15">
        <v>0.93</v>
      </c>
      <c r="K41" s="15">
        <v>7.34</v>
      </c>
      <c r="L41" s="15">
        <v>4.03</v>
      </c>
      <c r="M41" s="15">
        <v>2.7</v>
      </c>
      <c r="N41" s="15">
        <v>2.56</v>
      </c>
      <c r="O41" s="15">
        <f t="shared" ref="O41:O43" si="40">+N41-M41</f>
        <v>-0.14000000000000012</v>
      </c>
      <c r="P41" s="26">
        <f t="shared" ref="P41:P43" si="41">+O41/M41</f>
        <v>-5.1851851851851892E-2</v>
      </c>
      <c r="Q41" s="15">
        <f t="shared" ref="Q41:Q43" si="42">+N41-L41</f>
        <v>-1.4700000000000002</v>
      </c>
      <c r="R41" s="26">
        <f t="shared" ref="R41:R43" si="43">+Q41/L41</f>
        <v>-0.36476426799007444</v>
      </c>
      <c r="S41" t="s">
        <v>40</v>
      </c>
    </row>
    <row r="42" spans="2:19" ht="15" customHeight="1" x14ac:dyDescent="0.25">
      <c r="B42" s="7" t="s">
        <v>34</v>
      </c>
      <c r="C42" s="15">
        <v>1.75</v>
      </c>
      <c r="D42" s="15">
        <v>1.8</v>
      </c>
      <c r="E42" s="15">
        <v>1.85</v>
      </c>
      <c r="F42" s="15">
        <v>1.85</v>
      </c>
      <c r="G42" s="15">
        <v>2.42</v>
      </c>
      <c r="H42" s="15">
        <v>2.74</v>
      </c>
      <c r="I42" s="15">
        <v>2.72</v>
      </c>
      <c r="J42" s="15">
        <v>2.86</v>
      </c>
      <c r="K42" s="15">
        <v>4.24</v>
      </c>
      <c r="L42" s="15">
        <v>4.93</v>
      </c>
      <c r="M42" s="15">
        <v>5.03</v>
      </c>
      <c r="N42" s="15">
        <v>5.3</v>
      </c>
      <c r="O42" s="15">
        <f t="shared" si="40"/>
        <v>0.26999999999999957</v>
      </c>
      <c r="P42" s="26">
        <f t="shared" si="41"/>
        <v>5.3677932405566516E-2</v>
      </c>
      <c r="Q42" s="15">
        <f t="shared" si="42"/>
        <v>0.37000000000000011</v>
      </c>
      <c r="R42" s="26">
        <f t="shared" si="43"/>
        <v>7.50507099391481E-2</v>
      </c>
      <c r="S42" t="s">
        <v>40</v>
      </c>
    </row>
    <row r="43" spans="2:19" ht="15" customHeight="1" x14ac:dyDescent="0.25">
      <c r="B43" s="7" t="s">
        <v>39</v>
      </c>
      <c r="C43" s="15">
        <v>2.0699999999999998</v>
      </c>
      <c r="D43" s="15">
        <v>2.0699999999999998</v>
      </c>
      <c r="E43" s="15">
        <v>2.08</v>
      </c>
      <c r="F43" s="15">
        <v>2.08</v>
      </c>
      <c r="G43" s="15">
        <v>1.9</v>
      </c>
      <c r="H43" s="15">
        <v>1.9</v>
      </c>
      <c r="I43" s="15">
        <v>1.88</v>
      </c>
      <c r="J43" s="15">
        <v>1.88</v>
      </c>
      <c r="K43" s="15">
        <v>3.94</v>
      </c>
      <c r="L43" s="15">
        <v>3.95</v>
      </c>
      <c r="M43" s="15">
        <v>3.9</v>
      </c>
      <c r="N43" s="15">
        <v>3.9</v>
      </c>
      <c r="O43" s="15">
        <f t="shared" si="40"/>
        <v>0</v>
      </c>
      <c r="P43" s="26">
        <f t="shared" si="41"/>
        <v>0</v>
      </c>
      <c r="Q43" s="15">
        <f t="shared" si="42"/>
        <v>-5.0000000000000266E-2</v>
      </c>
      <c r="R43" s="26">
        <f t="shared" si="43"/>
        <v>-1.2658227848101333E-2</v>
      </c>
      <c r="S43" t="s">
        <v>40</v>
      </c>
    </row>
    <row r="44" spans="2:19" x14ac:dyDescent="0.25">
      <c r="B44" s="8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7"/>
      <c r="S44" t="s">
        <v>40</v>
      </c>
    </row>
    <row r="45" spans="2:19" x14ac:dyDescent="0.25">
      <c r="B45" s="6" t="s">
        <v>35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7"/>
      <c r="S45" t="s">
        <v>40</v>
      </c>
    </row>
    <row r="46" spans="2:19" x14ac:dyDescent="0.25">
      <c r="B46" s="7" t="s">
        <v>18</v>
      </c>
      <c r="C46" s="15">
        <v>7.62</v>
      </c>
      <c r="D46" s="15">
        <v>7</v>
      </c>
      <c r="E46" s="15">
        <v>7.1</v>
      </c>
      <c r="F46" s="15">
        <v>7.1</v>
      </c>
      <c r="G46" s="15">
        <v>2.5</v>
      </c>
      <c r="H46" s="15">
        <v>2.5</v>
      </c>
      <c r="I46" s="15">
        <v>2.61</v>
      </c>
      <c r="J46" s="15">
        <v>2.61</v>
      </c>
      <c r="K46" s="15">
        <v>19</v>
      </c>
      <c r="L46" s="15">
        <v>17.5</v>
      </c>
      <c r="M46" s="15">
        <v>18.5</v>
      </c>
      <c r="N46" s="15">
        <v>18.5</v>
      </c>
      <c r="O46" s="15">
        <f t="shared" ref="O46" si="44">+N46-M46</f>
        <v>0</v>
      </c>
      <c r="P46" s="26">
        <f t="shared" ref="P46" si="45">+O46/M46</f>
        <v>0</v>
      </c>
      <c r="Q46" s="15">
        <f t="shared" ref="Q46" si="46">+N46-L46</f>
        <v>1</v>
      </c>
      <c r="R46" s="26">
        <f t="shared" ref="R46" si="47">+Q46/L46</f>
        <v>5.7142857142857141E-2</v>
      </c>
      <c r="S46" t="s">
        <v>40</v>
      </c>
    </row>
    <row r="47" spans="2:19" x14ac:dyDescent="0.25">
      <c r="B47" s="7" t="s">
        <v>19</v>
      </c>
      <c r="C47" s="15">
        <v>6.7</v>
      </c>
      <c r="D47" s="15">
        <v>6.7</v>
      </c>
      <c r="E47" s="15">
        <v>6.7</v>
      </c>
      <c r="F47" s="15">
        <v>6.7</v>
      </c>
      <c r="G47" s="15">
        <v>2.16</v>
      </c>
      <c r="H47" s="15">
        <v>2.5099999999999998</v>
      </c>
      <c r="I47" s="15">
        <v>2.5</v>
      </c>
      <c r="J47" s="15">
        <v>2.5</v>
      </c>
      <c r="K47" s="15">
        <v>14.5</v>
      </c>
      <c r="L47" s="15">
        <v>16.8</v>
      </c>
      <c r="M47" s="15">
        <v>16.75</v>
      </c>
      <c r="N47" s="15">
        <v>16.75</v>
      </c>
      <c r="O47" s="15">
        <f t="shared" ref="O47:O49" si="48">+N47-M47</f>
        <v>0</v>
      </c>
      <c r="P47" s="26">
        <f t="shared" ref="P47:P49" si="49">+O47/M47</f>
        <v>0</v>
      </c>
      <c r="Q47" s="15">
        <f t="shared" ref="Q47:Q49" si="50">+N47-L47</f>
        <v>-5.0000000000000711E-2</v>
      </c>
      <c r="R47" s="26">
        <f t="shared" ref="R47:R49" si="51">+Q47/L47</f>
        <v>-2.9761904761905185E-3</v>
      </c>
      <c r="S47" t="s">
        <v>40</v>
      </c>
    </row>
    <row r="48" spans="2:19" x14ac:dyDescent="0.25">
      <c r="B48" s="7" t="s">
        <v>37</v>
      </c>
      <c r="C48" s="15">
        <v>1.7</v>
      </c>
      <c r="D48" s="15">
        <v>2.4</v>
      </c>
      <c r="E48" s="15">
        <v>2.4</v>
      </c>
      <c r="F48" s="15">
        <v>2.4</v>
      </c>
      <c r="G48" s="15">
        <v>1.76</v>
      </c>
      <c r="H48" s="15">
        <v>2</v>
      </c>
      <c r="I48" s="15">
        <v>2</v>
      </c>
      <c r="J48" s="15">
        <v>1.93</v>
      </c>
      <c r="K48" s="15">
        <v>3</v>
      </c>
      <c r="L48" s="15">
        <v>4.8</v>
      </c>
      <c r="M48" s="15">
        <v>4.8</v>
      </c>
      <c r="N48" s="15">
        <v>4.6399999999999997</v>
      </c>
      <c r="O48" s="15">
        <f t="shared" si="48"/>
        <v>-0.16000000000000014</v>
      </c>
      <c r="P48" s="26">
        <f t="shared" si="49"/>
        <v>-3.3333333333333368E-2</v>
      </c>
      <c r="Q48" s="15">
        <f t="shared" si="50"/>
        <v>-0.16000000000000014</v>
      </c>
      <c r="R48" s="26">
        <f t="shared" si="51"/>
        <v>-3.3333333333333368E-2</v>
      </c>
      <c r="S48" t="s">
        <v>40</v>
      </c>
    </row>
    <row r="49" spans="2:19" x14ac:dyDescent="0.25">
      <c r="B49" s="7" t="s">
        <v>20</v>
      </c>
      <c r="C49" s="15">
        <v>1.1000000000000001</v>
      </c>
      <c r="D49" s="15">
        <v>1.6</v>
      </c>
      <c r="E49" s="15">
        <v>1.6</v>
      </c>
      <c r="F49" s="15">
        <v>1.6</v>
      </c>
      <c r="G49" s="15">
        <v>1.82</v>
      </c>
      <c r="H49" s="15">
        <v>3</v>
      </c>
      <c r="I49" s="15">
        <v>2.81</v>
      </c>
      <c r="J49" s="15">
        <v>2.81</v>
      </c>
      <c r="K49" s="15">
        <v>2</v>
      </c>
      <c r="L49" s="15">
        <v>4.8</v>
      </c>
      <c r="M49" s="15">
        <v>4.5</v>
      </c>
      <c r="N49" s="15">
        <v>4.5</v>
      </c>
      <c r="O49" s="15">
        <f t="shared" si="48"/>
        <v>0</v>
      </c>
      <c r="P49" s="26">
        <f t="shared" si="49"/>
        <v>0</v>
      </c>
      <c r="Q49" s="15">
        <f t="shared" si="50"/>
        <v>-0.29999999999999982</v>
      </c>
      <c r="R49" s="26">
        <f t="shared" si="51"/>
        <v>-6.2499999999999965E-2</v>
      </c>
      <c r="S49" t="s">
        <v>40</v>
      </c>
    </row>
    <row r="50" spans="2:19" x14ac:dyDescent="0.25">
      <c r="B50" s="1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2"/>
      <c r="S50" t="s">
        <v>40</v>
      </c>
    </row>
    <row r="51" spans="2:19" x14ac:dyDescent="0.25">
      <c r="B51" s="12" t="s">
        <v>36</v>
      </c>
      <c r="C51" s="15">
        <v>0.54</v>
      </c>
      <c r="D51" s="15">
        <v>0.59</v>
      </c>
      <c r="E51" s="15">
        <v>0.55000000000000004</v>
      </c>
      <c r="F51" s="15">
        <v>0.55000000000000004</v>
      </c>
      <c r="G51" s="15">
        <v>5.56</v>
      </c>
      <c r="H51" s="15">
        <v>5.54</v>
      </c>
      <c r="I51" s="15">
        <v>5.55</v>
      </c>
      <c r="J51" s="15">
        <v>5.55</v>
      </c>
      <c r="K51" s="15">
        <v>3</v>
      </c>
      <c r="L51" s="15">
        <v>3.27</v>
      </c>
      <c r="M51" s="15">
        <v>3.05</v>
      </c>
      <c r="N51" s="15">
        <v>3.05</v>
      </c>
      <c r="O51" s="15">
        <f t="shared" ref="O51" si="52">+N51-M51</f>
        <v>0</v>
      </c>
      <c r="P51" s="26">
        <f t="shared" ref="P51" si="53">+O51/M51</f>
        <v>0</v>
      </c>
      <c r="Q51" s="15">
        <f t="shared" ref="Q51" si="54">+N51-L51</f>
        <v>-0.2200000000000002</v>
      </c>
      <c r="R51" s="26">
        <f t="shared" ref="R51" si="55">+Q51/L51</f>
        <v>-6.7278287461773764E-2</v>
      </c>
      <c r="S51" t="s">
        <v>40</v>
      </c>
    </row>
    <row r="52" spans="2:19" x14ac:dyDescent="0.25">
      <c r="B52" s="14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4"/>
    </row>
    <row r="53" spans="2:19" x14ac:dyDescent="0.25">
      <c r="B53" s="14" t="s">
        <v>44</v>
      </c>
      <c r="C53" s="15">
        <v>0.65</v>
      </c>
      <c r="D53" s="15">
        <v>0.56999999999999995</v>
      </c>
      <c r="E53" s="15">
        <v>0.56999999999999995</v>
      </c>
      <c r="F53" s="15">
        <v>0.56999999999999995</v>
      </c>
      <c r="G53" s="15">
        <v>4.92</v>
      </c>
      <c r="H53" s="15">
        <v>4.3899999999999997</v>
      </c>
      <c r="I53" s="15">
        <v>4.74</v>
      </c>
      <c r="J53" s="15">
        <v>4.74</v>
      </c>
      <c r="K53" s="15">
        <v>3.2</v>
      </c>
      <c r="L53" s="15">
        <v>2.5</v>
      </c>
      <c r="M53" s="15">
        <v>2.7</v>
      </c>
      <c r="N53" s="15">
        <v>2.7</v>
      </c>
      <c r="O53" s="15">
        <f t="shared" ref="O53" si="56">+N53-M53</f>
        <v>0</v>
      </c>
      <c r="P53" s="26">
        <f t="shared" ref="P53" si="57">+O53/M53</f>
        <v>0</v>
      </c>
      <c r="Q53" s="15">
        <f t="shared" ref="Q53" si="58">+N53-L53</f>
        <v>0.20000000000000018</v>
      </c>
      <c r="R53" s="26">
        <f t="shared" ref="R53" si="59">+Q53/L53</f>
        <v>8.0000000000000071E-2</v>
      </c>
    </row>
    <row r="54" spans="2:19" x14ac:dyDescent="0.25">
      <c r="B54" s="13" t="s">
        <v>3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4"/>
    </row>
    <row r="55" spans="2:19" x14ac:dyDescent="0.25">
      <c r="B55" s="12" t="s">
        <v>23</v>
      </c>
      <c r="C55" s="15">
        <v>7.12</v>
      </c>
      <c r="D55" s="15">
        <v>7.35</v>
      </c>
      <c r="E55" s="15">
        <v>7.35</v>
      </c>
      <c r="F55" s="15">
        <v>7.3</v>
      </c>
      <c r="G55" s="15">
        <v>2.58</v>
      </c>
      <c r="H55" s="15">
        <v>2.68</v>
      </c>
      <c r="I55" s="15">
        <v>2.65</v>
      </c>
      <c r="J55" s="15">
        <v>2.69</v>
      </c>
      <c r="K55" s="15">
        <v>18.3</v>
      </c>
      <c r="L55" s="15">
        <v>19.73</v>
      </c>
      <c r="M55" s="15">
        <v>19.47</v>
      </c>
      <c r="N55" s="15">
        <v>19.649999999999999</v>
      </c>
      <c r="O55" s="15">
        <f t="shared" ref="O55" si="60">+N55-M55</f>
        <v>0.17999999999999972</v>
      </c>
      <c r="P55" s="26">
        <f t="shared" ref="P55" si="61">+O55/M55</f>
        <v>9.2449922958397386E-3</v>
      </c>
      <c r="Q55" s="15">
        <f t="shared" ref="Q55" si="62">+N55-L55</f>
        <v>-8.0000000000001847E-2</v>
      </c>
      <c r="R55" s="26">
        <f t="shared" ref="R55" si="63">+Q55/L55</f>
        <v>-4.0547389761785022E-3</v>
      </c>
    </row>
    <row r="57" spans="2:19" x14ac:dyDescent="0.25">
      <c r="B57" s="4" t="s">
        <v>29</v>
      </c>
      <c r="C57" s="4"/>
      <c r="D57" s="4"/>
      <c r="E57" s="4"/>
      <c r="F57" s="4"/>
      <c r="G57" s="4"/>
      <c r="H57" s="4"/>
      <c r="I57" s="4"/>
      <c r="J57" s="4"/>
      <c r="K57" s="4"/>
      <c r="L57" s="4"/>
    </row>
  </sheetData>
  <mergeCells count="17">
    <mergeCell ref="G9:G10"/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  <mergeCell ref="D9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2021-02-10T15:34:30Z</dcterms:modified>
</cp:coreProperties>
</file>